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bunsyo-sv2\202企画政策課\02財政係\02決算統計\203_財政状況資料集\R5決算分\"/>
    </mc:Choice>
  </mc:AlternateContent>
  <xr:revisionPtr revIDLastSave="0" documentId="13_ncr:1_{47CE932E-A935-4894-9B7E-C0D40DAE1EA5}"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BE35" i="10"/>
  <c r="C35" i="10"/>
  <c r="BW34" i="10"/>
  <c r="BW35" i="10" s="1"/>
  <c r="C34" i="10"/>
  <c r="BW36" i="10" l="1"/>
  <c r="BW37" i="10" s="1"/>
  <c r="BW38" i="10" s="1"/>
  <c r="BW39" i="10" s="1"/>
  <c r="BW40" i="10" s="1"/>
  <c r="BW41" i="10" s="1"/>
  <c r="BW42" i="10" s="1"/>
  <c r="BW43" i="10" s="1"/>
  <c r="CO34"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alcChain>
</file>

<file path=xl/sharedStrings.xml><?xml version="1.0" encoding="utf-8"?>
<sst xmlns="http://schemas.openxmlformats.org/spreadsheetml/2006/main" count="1057" uniqueCount="566">
  <si>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</si>
  <si>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</si>
  <si>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</si>
  <si>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</si>
  <si>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</si>
  <si>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</si>
  <si>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</si>
  <si>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</si>
  <si>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</si>
  <si>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</si>
  <si>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</si>
  <si>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</si>
  <si>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</si>
  <si>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</si>
  <si>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</si>
  <si>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</si>
  <si>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</si>
  <si>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</si>
  <si>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</si>
  <si>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</si>
  <si>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</si>
  <si>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</si>
  <si>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</si>
  <si>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</si>
  <si>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</si>
  <si>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</si>
  <si>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</si>
  <si>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</si>
  <si>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</si>
  <si>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</si>
  <si>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</si>
  <si>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</si>
  <si>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</si>
  <si>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</si>
  <si>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</si>
  <si>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</si>
  <si>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</si>
  <si>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</si>
  <si>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</si>
  <si>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</si>
  <si>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</si>
  <si>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</si>
  <si>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</si>
  <si>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</si>
  <si>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</si>
  <si>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</si>
  <si>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</si>
  <si>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</si>
  <si>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</si>
  <si>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</si>
  <si>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</si>
  <si>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</si>
  <si>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</si>
  <si>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</si>
  <si>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</si>
  <si>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</si>
  <si>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</si>
  <si>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</si>
  <si>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</si>
  <si>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</si>
  <si>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</si>
  <si>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</si>
  <si>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</si>
  <si>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</si>
  <si>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</si>
  <si>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</si>
  <si>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</si>
  <si>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</si>
  <si>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</si>
  <si>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</si>
  <si>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</si>
  <si>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</si>
  <si>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</si>
  <si>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</si>
  <si>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</si>
  <si>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</si>
  <si>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</si>
  <si>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</si>
  <si>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</si>
  <si>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</si>
  <si>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</si>
  <si>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</si>
  <si>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</si>
  <si>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</si>
  <si>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</si>
  <si>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</si>
  <si>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</si>
  <si>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</si>
  <si>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</si>
  <si>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</si>
  <si>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</si>
  <si>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</si>
  <si>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</si>
  <si>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</si>
  <si>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小千谷市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</si>
  <si>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</si>
  <si>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</si>
  <si>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</si>
  <si>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</si>
  <si>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</si>
  <si>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</si>
  <si>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</si>
  <si>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</si>
  <si>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</si>
  <si>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</si>
  <si>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</si>
  <si>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</si>
  <si>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</si>
  <si>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</si>
  <si>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</si>
  <si>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</si>
  <si>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</si>
  <si>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</si>
  <si>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</si>
  <si>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</si>
  <si>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</si>
  <si>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</si>
  <si>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</si>
  <si>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</si>
  <si>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</si>
  <si>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</si>
  <si>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</si>
  <si>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</si>
  <si>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</si>
  <si>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</si>
  <si>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</si>
  <si>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</si>
  <si>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</si>
  <si>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</si>
  <si>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</si>
  <si>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</si>
  <si>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</si>
  <si>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</si>
  <si>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</si>
  <si>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</si>
  <si>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</si>
  <si>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</si>
  <si>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</si>
  <si>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</si>
  <si>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</si>
  <si>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</si>
  <si>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</si>
  <si>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</si>
  <si>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</si>
  <si>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</si>
  <si>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</si>
  <si>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</si>
  <si>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</si>
  <si>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</si>
  <si>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</si>
  <si>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</si>
  <si>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</si>
  <si>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</si>
  <si>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</si>
  <si>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</si>
  <si>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</si>
  <si>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</si>
  <si>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</si>
  <si>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</si>
  <si>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</si>
  <si>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</si>
  <si>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</si>
  <si>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</si>
  <si>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</si>
  <si>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</si>
  <si>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</si>
  <si>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</si>
  <si>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</si>
  <si>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</si>
  <si>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</si>
  <si>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</si>
  <si>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</si>
  <si>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</si>
  <si>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</si>
  <si>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</si>
  <si>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</si>
  <si>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</si>
  <si>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</si>
  <si>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</si>
  <si>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</si>
  <si>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</si>
  <si>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</si>
  <si>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</si>
  <si>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</si>
  <si>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</si>
  <si>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</si>
  <si>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</si>
  <si>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</si>
  <si>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</si>
  <si>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</si>
  <si>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</si>
  <si>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</si>
  <si>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</si>
  <si>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</si>
  <si>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</si>
  <si>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</si>
  <si>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</si>
  <si>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</si>
  <si>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</si>
  <si>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</si>
  <si>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</si>
  <si>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</si>
  <si>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</si>
  <si>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</si>
  <si>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新潟県小千谷市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</si>
  <si>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</si>
  <si>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</si>
  <si>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</si>
  <si>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</si>
  <si>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</si>
  <si>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</si>
  <si>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</si>
  <si>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</si>
  <si>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</si>
  <si>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</si>
  <si>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</si>
  <si>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</si>
  <si>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</si>
  <si>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</si>
  <si>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</si>
  <si>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</si>
  <si>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</si>
  <si>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</si>
  <si>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</si>
  <si>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</si>
  <si>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</si>
  <si>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</si>
  <si>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</si>
  <si>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</si>
  <si>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</si>
  <si>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</si>
  <si>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</si>
  <si>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</si>
  <si>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</si>
  <si>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</si>
  <si>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</si>
  <si>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</si>
  <si>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</si>
  <si>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</si>
  <si>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</si>
  <si>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</si>
  <si>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</si>
  <si>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</si>
  <si>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</si>
  <si>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</si>
  <si>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</si>
  <si>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</si>
  <si>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</si>
  <si>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</si>
  <si>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</si>
  <si>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</si>
  <si>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</si>
  <si>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</si>
  <si>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</si>
  <si>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</si>
  <si>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</si>
  <si>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</si>
  <si>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</si>
  <si>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</si>
  <si>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</si>
  <si>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</si>
  <si>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</si>
  <si>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</si>
  <si>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</si>
  <si>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</si>
  <si>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</si>
  <si>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</si>
  <si>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</si>
  <si>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</si>
  <si>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</si>
  <si>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</si>
  <si>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</si>
  <si>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</si>
  <si>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</si>
  <si>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</si>
  <si>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</si>
  <si>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</si>
  <si>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</si>
  <si>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</si>
  <si>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</si>
  <si>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</si>
  <si>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</si>
  <si>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</si>
  <si>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</si>
  <si>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</si>
  <si>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</si>
  <si>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</si>
  <si>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</si>
  <si>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</si>
  <si>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</si>
  <si>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</si>
  <si>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</si>
  <si>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</si>
  <si>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</si>
  <si>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</si>
  <si>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</si>
  <si>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</si>
  <si>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</si>
  <si>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</si>
  <si>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</si>
  <si>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</si>
  <si>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</si>
  <si>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</si>
  <si>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</si>
  <si>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</si>
  <si>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</si>
  <si>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</si>
  <si>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</si>
  <si>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</si>
  <si>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</si>
  <si>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</si>
  <si>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</si>
  <si>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</si>
  <si>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</si>
  <si>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</si>
  <si>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</si>
  <si>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</si>
  <si>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</si>
  <si>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</si>
  <si>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</si>
  <si>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</si>
  <si>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</si>
  <si>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</si>
  <si>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</si>
  <si>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</si>
  <si>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</si>
  <si>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</si>
  <si>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</si>
  <si>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ガス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</si>
  <si>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</si>
  <si>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</si>
  <si>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</si>
  <si>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</si>
  <si>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</si>
  <si>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</si>
  <si>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</si>
  <si>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</si>
  <si>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</si>
  <si>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</si>
  <si>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</si>
  <si>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</si>
  <si>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</si>
  <si>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</si>
  <si>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</si>
  <si>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</si>
  <si>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</si>
  <si>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</si>
  <si>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</si>
  <si>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</si>
  <si>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</si>
  <si>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</si>
  <si>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</si>
  <si>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</si>
  <si>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</si>
  <si>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</si>
  <si>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新潟県小千谷市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</si>
  <si>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</si>
  <si>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</si>
  <si>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</si>
  <si>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</si>
  <si>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</si>
  <si>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</si>
  <si>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</si>
  <si>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</si>
  <si>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</si>
  <si>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</si>
  <si>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</si>
  <si>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</si>
  <si>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</si>
  <si>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</si>
  <si>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</si>
  <si>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</si>
  <si>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</si>
  <si>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</si>
  <si>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</si>
  <si>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</si>
  <si>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</si>
  <si>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</si>
  <si>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</si>
  <si>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</si>
  <si>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</si>
  <si>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</si>
  <si>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</si>
  <si>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</si>
  <si>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</si>
  <si>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</si>
  <si>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</si>
  <si>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</si>
  <si>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</si>
  <si>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</si>
  <si>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</si>
  <si>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</si>
  <si>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</si>
  <si>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</si>
  <si>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</si>
  <si>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工業用水道事業会計</t>
    <phoneticPr fontId="5"/>
  </si>
  <si>
    <t>下水道事業会計</t>
    <phoneticPr fontId="5"/>
  </si>
  <si>
    <t>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</si>
  <si>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</si>
  <si>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</si>
  <si>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</si>
  <si>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</si>
  <si>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</si>
  <si>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</si>
  <si>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</si>
  <si>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</si>
  <si>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</si>
  <si>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</si>
  <si>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</si>
  <si>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</si>
  <si>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</si>
  <si>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</si>
  <si>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</si>
  <si>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</si>
  <si>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</si>
  <si>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</si>
  <si>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</si>
  <si>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</si>
  <si>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</si>
  <si>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</si>
  <si>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</si>
  <si>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</si>
  <si>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</si>
  <si>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</si>
  <si>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</si>
  <si>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</si>
  <si>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</si>
  <si>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</si>
  <si>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</si>
  <si>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</si>
  <si>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</si>
  <si>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</si>
  <si>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</si>
  <si>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</si>
  <si>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</si>
  <si>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</si>
  <si>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</si>
  <si>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</si>
  <si>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</si>
  <si>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</si>
  <si>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</si>
  <si>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</si>
  <si>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</si>
  <si>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</si>
  <si>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</si>
  <si>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</si>
  <si>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</si>
  <si>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</si>
  <si>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</si>
  <si>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</si>
  <si>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</si>
  <si>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</si>
  <si>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</si>
  <si>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</si>
  <si>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</si>
  <si>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</si>
  <si>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</si>
  <si>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</si>
  <si>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</si>
  <si>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</si>
  <si>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</si>
  <si>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</si>
  <si>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</si>
  <si>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</si>
  <si>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</si>
  <si>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</si>
  <si>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</si>
  <si>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</si>
  <si>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</si>
  <si>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</si>
  <si>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</si>
  <si>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</si>
  <si>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</si>
  <si>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</si>
  <si>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</si>
  <si>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</si>
  <si>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</si>
  <si>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</si>
  <si>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</si>
  <si>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</si>
  <si>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</si>
  <si>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</si>
  <si>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</si>
  <si>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</si>
  <si>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</si>
  <si>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</si>
  <si>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</si>
  <si>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</si>
  <si>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</si>
  <si>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</si>
  <si>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</si>
  <si>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</si>
  <si>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</si>
  <si>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</si>
  <si>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</si>
  <si>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</si>
  <si>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</si>
  <si>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</si>
  <si>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</si>
  <si>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</si>
  <si>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</si>
  <si>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</si>
  <si>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</si>
  <si>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</si>
  <si>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</si>
  <si>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</si>
  <si>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</si>
  <si>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</si>
  <si>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</si>
  <si>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</si>
  <si>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</si>
  <si>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</si>
  <si>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</si>
  <si>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</si>
  <si>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</si>
  <si>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</si>
  <si>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</si>
  <si>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</si>
  <si>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</si>
  <si>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</si>
  <si>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</si>
  <si>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</si>
  <si>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</si>
  <si>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</si>
  <si>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</si>
  <si>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</si>
  <si>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</si>
  <si>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</si>
  <si>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</si>
  <si>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</si>
  <si>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</si>
  <si>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</si>
  <si>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</si>
  <si>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</si>
  <si>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0.50</t>
  </si>
  <si>
    <t>ガス事業会計</t>
  </si>
  <si>
    <t>水道事業会計</t>
  </si>
  <si>
    <t>一般会計</t>
  </si>
  <si>
    <t>下水道事業会計</t>
  </si>
  <si>
    <t>工業用水道事業会計</t>
  </si>
  <si>
    <t>介護保険特別会計</t>
  </si>
  <si>
    <t>工業団地事業特別会計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</si>
  <si>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</si>
  <si>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</si>
  <si>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</si>
  <si>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</si>
  <si>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</si>
  <si>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</si>
  <si>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</si>
  <si>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</si>
  <si>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</si>
  <si>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小千谷観光開発</t>
    <rPh sb="0" eb="3">
      <t>オヂヤ</t>
    </rPh>
    <rPh sb="3" eb="7">
      <t>カンコウカイハツ</t>
    </rPh>
    <phoneticPr fontId="2"/>
  </si>
  <si>
    <t>新潟県市町村総合事務組合
（一般会計）</t>
    <rPh sb="0" eb="3">
      <t>ニイガタケン</t>
    </rPh>
    <rPh sb="3" eb="6">
      <t>シチョウソン</t>
    </rPh>
    <rPh sb="6" eb="8">
      <t>ソウゴウ</t>
    </rPh>
    <rPh sb="8" eb="10">
      <t>ジム</t>
    </rPh>
    <rPh sb="10" eb="12">
      <t>クミアイ</t>
    </rPh>
    <rPh sb="14" eb="16">
      <t>イッパン</t>
    </rPh>
    <rPh sb="16" eb="18">
      <t>カイケイ</t>
    </rPh>
    <phoneticPr fontId="12"/>
  </si>
  <si>
    <t>新潟県市町村総合事務組合
（職員退職手当支給事業特別会計）</t>
    <rPh sb="0" eb="3">
      <t>ニイガタケン</t>
    </rPh>
    <rPh sb="3" eb="6">
      <t>シチョウソン</t>
    </rPh>
    <rPh sb="6" eb="8">
      <t>ソウゴウ</t>
    </rPh>
    <rPh sb="8" eb="10">
      <t>ジム</t>
    </rPh>
    <rPh sb="10" eb="11">
      <t>グミ</t>
    </rPh>
    <rPh sb="11" eb="12">
      <t>ア</t>
    </rPh>
    <rPh sb="14" eb="16">
      <t>ショクイン</t>
    </rPh>
    <rPh sb="16" eb="18">
      <t>タイショク</t>
    </rPh>
    <rPh sb="18" eb="20">
      <t>テアテ</t>
    </rPh>
    <rPh sb="20" eb="22">
      <t>シキュウ</t>
    </rPh>
    <rPh sb="22" eb="24">
      <t>ジギョウ</t>
    </rPh>
    <rPh sb="24" eb="26">
      <t>トクベツ</t>
    </rPh>
    <rPh sb="26" eb="28">
      <t>カイケイ</t>
    </rPh>
    <phoneticPr fontId="12"/>
  </si>
  <si>
    <t>新潟県市町村総合事務組合
（消防団員等公務災害補償事業特別会計）</t>
    <rPh sb="0" eb="3">
      <t>ニイガタケン</t>
    </rPh>
    <rPh sb="3" eb="6">
      <t>シチョウソン</t>
    </rPh>
    <rPh sb="6" eb="8">
      <t>ソウゴウ</t>
    </rPh>
    <rPh sb="8" eb="10">
      <t>ジム</t>
    </rPh>
    <rPh sb="10" eb="12">
      <t>クミアイ</t>
    </rPh>
    <rPh sb="14" eb="16">
      <t>ショウボウ</t>
    </rPh>
    <rPh sb="16" eb="18">
      <t>ダンイン</t>
    </rPh>
    <rPh sb="18" eb="19">
      <t>トウ</t>
    </rPh>
    <rPh sb="19" eb="21">
      <t>コウム</t>
    </rPh>
    <rPh sb="21" eb="23">
      <t>サイガイ</t>
    </rPh>
    <rPh sb="23" eb="25">
      <t>ホショウ</t>
    </rPh>
    <rPh sb="25" eb="27">
      <t>ジギョウ</t>
    </rPh>
    <rPh sb="27" eb="29">
      <t>トクベツ</t>
    </rPh>
    <rPh sb="29" eb="31">
      <t>カイケイ</t>
    </rPh>
    <phoneticPr fontId="12"/>
  </si>
  <si>
    <t>新潟県市町村総合事務組合
（消防賞じゅつ金支給事業特別会計）</t>
    <rPh sb="0" eb="3">
      <t>ニイガタケン</t>
    </rPh>
    <rPh sb="3" eb="6">
      <t>シチョウソン</t>
    </rPh>
    <rPh sb="6" eb="8">
      <t>ソウゴウ</t>
    </rPh>
    <rPh sb="8" eb="10">
      <t>ジム</t>
    </rPh>
    <rPh sb="10" eb="12">
      <t>クミアイ</t>
    </rPh>
    <rPh sb="14" eb="16">
      <t>ショウボウ</t>
    </rPh>
    <rPh sb="16" eb="17">
      <t>ショウ</t>
    </rPh>
    <rPh sb="20" eb="21">
      <t>キン</t>
    </rPh>
    <rPh sb="21" eb="23">
      <t>シキュウ</t>
    </rPh>
    <rPh sb="23" eb="25">
      <t>ジギョウ</t>
    </rPh>
    <rPh sb="25" eb="27">
      <t>トクベツ</t>
    </rPh>
    <rPh sb="27" eb="29">
      <t>カイケイ</t>
    </rPh>
    <phoneticPr fontId="12"/>
  </si>
  <si>
    <t>新潟県市町村総合事務組合
（非常勤職員公務災害補償等特別会計）</t>
    <rPh sb="0" eb="3">
      <t>ニイガタケン</t>
    </rPh>
    <rPh sb="3" eb="6">
      <t>シチョウソン</t>
    </rPh>
    <rPh sb="6" eb="8">
      <t>ソウゴウ</t>
    </rPh>
    <rPh sb="8" eb="10">
      <t>ジム</t>
    </rPh>
    <rPh sb="10" eb="12">
      <t>クミアイ</t>
    </rPh>
    <rPh sb="14" eb="17">
      <t>ヒジョウキン</t>
    </rPh>
    <rPh sb="17" eb="19">
      <t>ショクイン</t>
    </rPh>
    <rPh sb="19" eb="21">
      <t>コウム</t>
    </rPh>
    <rPh sb="21" eb="23">
      <t>サイガイ</t>
    </rPh>
    <rPh sb="23" eb="25">
      <t>ホショウ</t>
    </rPh>
    <rPh sb="25" eb="26">
      <t>トウ</t>
    </rPh>
    <rPh sb="26" eb="28">
      <t>トクベツ</t>
    </rPh>
    <rPh sb="28" eb="30">
      <t>カイケイ</t>
    </rPh>
    <phoneticPr fontId="12"/>
  </si>
  <si>
    <t>新潟県市町村総合事務組合
（交通災害共済事業特別会計）</t>
    <rPh sb="0" eb="3">
      <t>ニイガタケン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12"/>
  </si>
  <si>
    <t>新潟県後期高齢者医療広域連合
（一般会計）</t>
    <rPh sb="0" eb="3">
      <t>ニイガタケン</t>
    </rPh>
    <rPh sb="3" eb="5">
      <t>コウキ</t>
    </rPh>
    <rPh sb="5" eb="8">
      <t>コウレイシャ</t>
    </rPh>
    <rPh sb="8" eb="10">
      <t>イリョウ</t>
    </rPh>
    <rPh sb="10" eb="12">
      <t>コウイキ</t>
    </rPh>
    <rPh sb="12" eb="14">
      <t>レンゴウ</t>
    </rPh>
    <rPh sb="16" eb="18">
      <t>イッパン</t>
    </rPh>
    <rPh sb="18" eb="20">
      <t>カイケイ</t>
    </rPh>
    <phoneticPr fontId="12"/>
  </si>
  <si>
    <t>新潟県後期高齢者医療広域連合
（後期高齢者医療特別会計）</t>
    <rPh sb="0" eb="3">
      <t>ニイガタケン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12"/>
  </si>
  <si>
    <t>魚沼地区障害福祉組合</t>
    <rPh sb="0" eb="2">
      <t>ウオヌマ</t>
    </rPh>
    <rPh sb="2" eb="4">
      <t>チク</t>
    </rPh>
    <rPh sb="4" eb="6">
      <t>ショウガイ</t>
    </rPh>
    <rPh sb="6" eb="8">
      <t>フクシ</t>
    </rPh>
    <rPh sb="8" eb="10">
      <t>クミアイ</t>
    </rPh>
    <phoneticPr fontId="12"/>
  </si>
  <si>
    <t>環境うるおい基金</t>
    <rPh sb="0" eb="2">
      <t>カンキョウ</t>
    </rPh>
    <rPh sb="6" eb="8">
      <t>キキン</t>
    </rPh>
    <phoneticPr fontId="5"/>
  </si>
  <si>
    <t>夢の架け橋基金</t>
    <rPh sb="0" eb="1">
      <t>ユメ</t>
    </rPh>
    <rPh sb="2" eb="3">
      <t>カ</t>
    </rPh>
    <rPh sb="4" eb="7">
      <t>ハシキキン</t>
    </rPh>
    <phoneticPr fontId="2"/>
  </si>
  <si>
    <t>文化施設建設基金</t>
    <rPh sb="0" eb="8">
      <t>ブンカシセツケンセツキキン</t>
    </rPh>
    <phoneticPr fontId="2"/>
  </si>
  <si>
    <t>市立学校整備基金</t>
    <rPh sb="0" eb="4">
      <t>イチリツガッコウ</t>
    </rPh>
    <rPh sb="4" eb="8">
      <t>セイビキキン</t>
    </rPh>
    <phoneticPr fontId="2"/>
  </si>
  <si>
    <t>中越大震災メモリアル基金</t>
    <rPh sb="0" eb="5">
      <t>チュウエツダイシンサイ</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</si>
</sst>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2FA5-4DBA-8CDA-8E40E8E599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75252</c:v>
                </c:pt>
                <c:pt idx="1">
                  <c:v>88287</c:v>
                </c:pt>
                <c:pt idx="2">
                  <c:v>48919</c:v>
                </c:pt>
                <c:pt idx="3">
                  <c:v>80428</c:v>
                </c:pt>
                <c:pt idx="4">
                  <c:v>148333</c:v>
                </c:pt>
              </c:numCache>
            </c:numRef>
          </c:val>
          <c:smooth val="0"/>
          <c:extLst>
            <c:ext xmlns:c16="http://schemas.microsoft.com/office/drawing/2014/chart" uri="{C3380CC4-5D6E-409C-BE32-E72D297353CC}">
              <c16:uniqueId val="{00000001-2FA5-4DBA-8CDA-8E40E8E599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7.46</c:v>
                </c:pt>
                <c:pt idx="1">
                  <c:v>12.84</c:v>
                </c:pt>
                <c:pt idx="2">
                  <c:v>12.38</c:v>
                </c:pt>
                <c:pt idx="3">
                  <c:v>8.52</c:v>
                </c:pt>
                <c:pt idx="4">
                  <c:v>7.07</c:v>
                </c:pt>
              </c:numCache>
            </c:numRef>
          </c:val>
          <c:extLst>
            <c:ext xmlns:c16="http://schemas.microsoft.com/office/drawing/2014/chart" uri="{C3380CC4-5D6E-409C-BE32-E72D297353CC}">
              <c16:uniqueId val="{00000000-90E9-4FEF-B36F-56F19004A3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30.39</c:v>
                </c:pt>
                <c:pt idx="1">
                  <c:v>33.24</c:v>
                </c:pt>
                <c:pt idx="2">
                  <c:v>38.36</c:v>
                </c:pt>
                <c:pt idx="3">
                  <c:v>46.44</c:v>
                </c:pt>
                <c:pt idx="4">
                  <c:v>46.85</c:v>
                </c:pt>
              </c:numCache>
            </c:numRef>
          </c:val>
          <c:extLst>
            <c:ext xmlns:c16="http://schemas.microsoft.com/office/drawing/2014/chart" uri="{C3380CC4-5D6E-409C-BE32-E72D297353CC}">
              <c16:uniqueId val="{00000001-90E9-4FEF-B36F-56F19004A3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5.36</c:v>
                </c:pt>
                <c:pt idx="1">
                  <c:v>9.2100000000000009</c:v>
                </c:pt>
                <c:pt idx="2">
                  <c:v>6.19</c:v>
                </c:pt>
                <c:pt idx="3">
                  <c:v>2.25</c:v>
                </c:pt>
                <c:pt idx="4">
                  <c:v>-0.5</c:v>
                </c:pt>
              </c:numCache>
            </c:numRef>
          </c:val>
          <c:smooth val="0"/>
          <c:extLst>
            <c:ext xmlns:c16="http://schemas.microsoft.com/office/drawing/2014/chart" uri="{C3380CC4-5D6E-409C-BE32-E72D297353CC}">
              <c16:uniqueId val="{00000002-90E9-4FEF-B36F-56F19004A3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0.56999999999999995</c:v>
                </c:pt>
                <c:pt idx="2">
                  <c:v>#N/A</c:v>
                </c:pt>
                <c:pt idx="3">
                  <c:v>0.38</c:v>
                </c:pt>
                <c:pt idx="4">
                  <c:v>#N/A</c:v>
                </c:pt>
                <c:pt idx="5">
                  <c:v>0.14000000000000001</c:v>
                </c:pt>
                <c:pt idx="6">
                  <c:v>#N/A</c:v>
                </c:pt>
                <c:pt idx="7">
                  <c:v>0.21</c:v>
                </c:pt>
                <c:pt idx="8">
                  <c:v>#N/A</c:v>
                </c:pt>
                <c:pt idx="9">
                  <c:v>0.03</c:v>
                </c:pt>
              </c:numCache>
            </c:numRef>
          </c:val>
          <c:extLst>
            <c:ext xmlns:c16="http://schemas.microsoft.com/office/drawing/2014/chart" uri="{C3380CC4-5D6E-409C-BE32-E72D297353CC}">
              <c16:uniqueId val="{00000000-5512-4182-BE12-540A3A0B2C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12-4182-BE12-540A3A0B2CB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0.08</c:v>
                </c:pt>
                <c:pt idx="6">
                  <c:v>#N/A</c:v>
                </c:pt>
                <c:pt idx="7">
                  <c:v>0.08</c:v>
                </c:pt>
                <c:pt idx="8">
                  <c:v>#N/A</c:v>
                </c:pt>
                <c:pt idx="9">
                  <c:v>0.11</c:v>
                </c:pt>
              </c:numCache>
            </c:numRef>
          </c:val>
          <c:extLst>
            <c:ext xmlns:c16="http://schemas.microsoft.com/office/drawing/2014/chart" uri="{C3380CC4-5D6E-409C-BE32-E72D297353CC}">
              <c16:uniqueId val="{00000002-5512-4182-BE12-540A3A0B2CBF}"/>
            </c:ext>
          </c:extLst>
        </c:ser>
        <c:ser>
          <c:idx val="3"/>
          <c:order val="3"/>
          <c:tx>
            <c:strRef>
              <c:f>データシート!$A$30</c:f>
              <c:strCache>
                <c:ptCount val="1"/>
                <c:pt idx="0">
                  <c:v>工業団地事業特別会計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1.17</c:v>
                </c:pt>
                <c:pt idx="2">
                  <c:v>#N/A</c:v>
                </c:pt>
                <c:pt idx="3">
                  <c:v>1.1399999999999999</c:v>
                </c:pt>
                <c:pt idx="4">
                  <c:v>#N/A</c:v>
                </c:pt>
                <c:pt idx="5">
                  <c:v>1.1000000000000001</c:v>
                </c:pt>
                <c:pt idx="6">
                  <c:v>#N/A</c:v>
                </c:pt>
                <c:pt idx="7">
                  <c:v>1.1399999999999999</c:v>
                </c:pt>
                <c:pt idx="8">
                  <c:v>#N/A</c:v>
                </c:pt>
                <c:pt idx="9">
                  <c:v>1.1299999999999999</c:v>
                </c:pt>
              </c:numCache>
            </c:numRef>
          </c:val>
          <c:extLst>
            <c:ext xmlns:c16="http://schemas.microsoft.com/office/drawing/2014/chart" uri="{C3380CC4-5D6E-409C-BE32-E72D297353CC}">
              <c16:uniqueId val="{00000003-5512-4182-BE12-540A3A0B2CB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0.94</c:v>
                </c:pt>
                <c:pt idx="2">
                  <c:v>#N/A</c:v>
                </c:pt>
                <c:pt idx="3">
                  <c:v>1.53</c:v>
                </c:pt>
                <c:pt idx="4">
                  <c:v>#N/A</c:v>
                </c:pt>
                <c:pt idx="5">
                  <c:v>1.95</c:v>
                </c:pt>
                <c:pt idx="6">
                  <c:v>#N/A</c:v>
                </c:pt>
                <c:pt idx="7">
                  <c:v>3.15</c:v>
                </c:pt>
                <c:pt idx="8">
                  <c:v>#N/A</c:v>
                </c:pt>
                <c:pt idx="9">
                  <c:v>1.96</c:v>
                </c:pt>
              </c:numCache>
            </c:numRef>
          </c:val>
          <c:extLst>
            <c:ext xmlns:c16="http://schemas.microsoft.com/office/drawing/2014/chart" uri="{C3380CC4-5D6E-409C-BE32-E72D297353CC}">
              <c16:uniqueId val="{00000004-5512-4182-BE12-540A3A0B2CBF}"/>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5.16</c:v>
                </c:pt>
                <c:pt idx="2">
                  <c:v>#N/A</c:v>
                </c:pt>
                <c:pt idx="3">
                  <c:v>4.83</c:v>
                </c:pt>
                <c:pt idx="4">
                  <c:v>#N/A</c:v>
                </c:pt>
                <c:pt idx="5">
                  <c:v>4.5199999999999996</c:v>
                </c:pt>
                <c:pt idx="6">
                  <c:v>#N/A</c:v>
                </c:pt>
                <c:pt idx="7">
                  <c:v>4.95</c:v>
                </c:pt>
                <c:pt idx="8">
                  <c:v>#N/A</c:v>
                </c:pt>
                <c:pt idx="9">
                  <c:v>5.28</c:v>
                </c:pt>
              </c:numCache>
            </c:numRef>
          </c:val>
          <c:extLst>
            <c:ext xmlns:c16="http://schemas.microsoft.com/office/drawing/2014/chart" uri="{C3380CC4-5D6E-409C-BE32-E72D297353CC}">
              <c16:uniqueId val="{00000005-5512-4182-BE12-540A3A0B2CB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6.25</c:v>
                </c:pt>
                <c:pt idx="2">
                  <c:v>#N/A</c:v>
                </c:pt>
                <c:pt idx="3">
                  <c:v>5.6</c:v>
                </c:pt>
                <c:pt idx="4">
                  <c:v>#N/A</c:v>
                </c:pt>
                <c:pt idx="5">
                  <c:v>5.33</c:v>
                </c:pt>
                <c:pt idx="6">
                  <c:v>#N/A</c:v>
                </c:pt>
                <c:pt idx="7">
                  <c:v>5.22</c:v>
                </c:pt>
                <c:pt idx="8">
                  <c:v>#N/A</c:v>
                </c:pt>
                <c:pt idx="9">
                  <c:v>5.62</c:v>
                </c:pt>
              </c:numCache>
            </c:numRef>
          </c:val>
          <c:extLst>
            <c:ext xmlns:c16="http://schemas.microsoft.com/office/drawing/2014/chart" uri="{C3380CC4-5D6E-409C-BE32-E72D297353CC}">
              <c16:uniqueId val="{00000006-5512-4182-BE12-540A3A0B2CB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7.46</c:v>
                </c:pt>
                <c:pt idx="2">
                  <c:v>#N/A</c:v>
                </c:pt>
                <c:pt idx="3">
                  <c:v>12.83</c:v>
                </c:pt>
                <c:pt idx="4">
                  <c:v>#N/A</c:v>
                </c:pt>
                <c:pt idx="5">
                  <c:v>12.38</c:v>
                </c:pt>
                <c:pt idx="6">
                  <c:v>#N/A</c:v>
                </c:pt>
                <c:pt idx="7">
                  <c:v>8.51</c:v>
                </c:pt>
                <c:pt idx="8">
                  <c:v>#N/A</c:v>
                </c:pt>
                <c:pt idx="9">
                  <c:v>7.07</c:v>
                </c:pt>
              </c:numCache>
            </c:numRef>
          </c:val>
          <c:extLst>
            <c:ext xmlns:c16="http://schemas.microsoft.com/office/drawing/2014/chart" uri="{C3380CC4-5D6E-409C-BE32-E72D297353CC}">
              <c16:uniqueId val="{00000007-5512-4182-BE12-540A3A0B2CB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5.81</c:v>
                </c:pt>
                <c:pt idx="2">
                  <c:v>#N/A</c:v>
                </c:pt>
                <c:pt idx="3">
                  <c:v>6.27</c:v>
                </c:pt>
                <c:pt idx="4">
                  <c:v>#N/A</c:v>
                </c:pt>
                <c:pt idx="5">
                  <c:v>7.51</c:v>
                </c:pt>
                <c:pt idx="6">
                  <c:v>#N/A</c:v>
                </c:pt>
                <c:pt idx="7">
                  <c:v>8.93</c:v>
                </c:pt>
                <c:pt idx="8">
                  <c:v>#N/A</c:v>
                </c:pt>
                <c:pt idx="9">
                  <c:v>8.9499999999999993</c:v>
                </c:pt>
              </c:numCache>
            </c:numRef>
          </c:val>
          <c:extLst>
            <c:ext xmlns:c16="http://schemas.microsoft.com/office/drawing/2014/chart" uri="{C3380CC4-5D6E-409C-BE32-E72D297353CC}">
              <c16:uniqueId val="{00000008-5512-4182-BE12-540A3A0B2CBF}"/>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7.21</c:v>
                </c:pt>
                <c:pt idx="2">
                  <c:v>#N/A</c:v>
                </c:pt>
                <c:pt idx="3">
                  <c:v>8.19</c:v>
                </c:pt>
                <c:pt idx="4">
                  <c:v>#N/A</c:v>
                </c:pt>
                <c:pt idx="5">
                  <c:v>9.74</c:v>
                </c:pt>
                <c:pt idx="6">
                  <c:v>#N/A</c:v>
                </c:pt>
                <c:pt idx="7">
                  <c:v>10.02</c:v>
                </c:pt>
                <c:pt idx="8">
                  <c:v>#N/A</c:v>
                </c:pt>
                <c:pt idx="9">
                  <c:v>11.49</c:v>
                </c:pt>
              </c:numCache>
            </c:numRef>
          </c:val>
          <c:extLst>
            <c:ext xmlns:c16="http://schemas.microsoft.com/office/drawing/2014/chart" uri="{C3380CC4-5D6E-409C-BE32-E72D297353CC}">
              <c16:uniqueId val="{00000009-5512-4182-BE12-540A3A0B2C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1605</c:v>
                </c:pt>
                <c:pt idx="5">
                  <c:v>1569</c:v>
                </c:pt>
                <c:pt idx="8">
                  <c:v>1537</c:v>
                </c:pt>
                <c:pt idx="11">
                  <c:v>1484</c:v>
                </c:pt>
                <c:pt idx="14">
                  <c:v>1454</c:v>
                </c:pt>
              </c:numCache>
            </c:numRef>
          </c:val>
          <c:extLst>
            <c:ext xmlns:c16="http://schemas.microsoft.com/office/drawing/2014/chart" uri="{C3380CC4-5D6E-409C-BE32-E72D297353CC}">
              <c16:uniqueId val="{00000000-CF06-4174-8F9F-D24E197E0D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CF06-4174-8F9F-D24E197E0D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c:v>
                </c:pt>
                <c:pt idx="3">
                  <c:v>12</c:v>
                </c:pt>
                <c:pt idx="6">
                  <c:v>0</c:v>
                </c:pt>
                <c:pt idx="9">
                  <c:v>0</c:v>
                </c:pt>
                <c:pt idx="12">
                  <c:v>0</c:v>
                </c:pt>
              </c:numCache>
            </c:numRef>
          </c:val>
          <c:extLst>
            <c:ext xmlns:c16="http://schemas.microsoft.com/office/drawing/2014/chart" uri="{C3380CC4-5D6E-409C-BE32-E72D297353CC}">
              <c16:uniqueId val="{00000002-CF06-4174-8F9F-D24E197E0D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7</c:v>
                </c:pt>
                <c:pt idx="6">
                  <c:v>7</c:v>
                </c:pt>
                <c:pt idx="9">
                  <c:v>6</c:v>
                </c:pt>
                <c:pt idx="12">
                  <c:v>6</c:v>
                </c:pt>
              </c:numCache>
            </c:numRef>
          </c:val>
          <c:extLst>
            <c:ext xmlns:c16="http://schemas.microsoft.com/office/drawing/2014/chart" uri="{C3380CC4-5D6E-409C-BE32-E72D297353CC}">
              <c16:uniqueId val="{00000003-CF06-4174-8F9F-D24E197E0D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746</c:v>
                </c:pt>
                <c:pt idx="3">
                  <c:v>651</c:v>
                </c:pt>
                <c:pt idx="6">
                  <c:v>602</c:v>
                </c:pt>
                <c:pt idx="9">
                  <c:v>596</c:v>
                </c:pt>
                <c:pt idx="12">
                  <c:v>639</c:v>
                </c:pt>
              </c:numCache>
            </c:numRef>
          </c:val>
          <c:extLst>
            <c:ext xmlns:c16="http://schemas.microsoft.com/office/drawing/2014/chart" uri="{C3380CC4-5D6E-409C-BE32-E72D297353CC}">
              <c16:uniqueId val="{00000004-CF06-4174-8F9F-D24E197E0D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06-4174-8F9F-D24E197E0D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06-4174-8F9F-D24E197E0D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1734</c:v>
                </c:pt>
                <c:pt idx="3">
                  <c:v>1768</c:v>
                </c:pt>
                <c:pt idx="6">
                  <c:v>1821</c:v>
                </c:pt>
                <c:pt idx="9">
                  <c:v>1844</c:v>
                </c:pt>
                <c:pt idx="12">
                  <c:v>1772</c:v>
                </c:pt>
              </c:numCache>
            </c:numRef>
          </c:val>
          <c:extLst>
            <c:ext xmlns:c16="http://schemas.microsoft.com/office/drawing/2014/chart" uri="{C3380CC4-5D6E-409C-BE32-E72D297353CC}">
              <c16:uniqueId val="{00000007-CF06-4174-8F9F-D24E197E0D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894</c:v>
                </c:pt>
                <c:pt idx="2">
                  <c:v>#N/A</c:v>
                </c:pt>
                <c:pt idx="3">
                  <c:v>#N/A</c:v>
                </c:pt>
                <c:pt idx="4">
                  <c:v>869</c:v>
                </c:pt>
                <c:pt idx="5">
                  <c:v>#N/A</c:v>
                </c:pt>
                <c:pt idx="6">
                  <c:v>#N/A</c:v>
                </c:pt>
                <c:pt idx="7">
                  <c:v>893</c:v>
                </c:pt>
                <c:pt idx="8">
                  <c:v>#N/A</c:v>
                </c:pt>
                <c:pt idx="9">
                  <c:v>#N/A</c:v>
                </c:pt>
                <c:pt idx="10">
                  <c:v>962</c:v>
                </c:pt>
                <c:pt idx="11">
                  <c:v>#N/A</c:v>
                </c:pt>
                <c:pt idx="12">
                  <c:v>#N/A</c:v>
                </c:pt>
                <c:pt idx="13">
                  <c:v>964</c:v>
                </c:pt>
                <c:pt idx="14">
                  <c:v>#N/A</c:v>
                </c:pt>
              </c:numCache>
            </c:numRef>
          </c:val>
          <c:smooth val="0"/>
          <c:extLst>
            <c:ext xmlns:c16="http://schemas.microsoft.com/office/drawing/2014/chart" uri="{C3380CC4-5D6E-409C-BE32-E72D297353CC}">
              <c16:uniqueId val="{00000008-CF06-4174-8F9F-D24E197E0D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16263</c:v>
                </c:pt>
                <c:pt idx="5">
                  <c:v>15928</c:v>
                </c:pt>
                <c:pt idx="8">
                  <c:v>15384</c:v>
                </c:pt>
                <c:pt idx="11">
                  <c:v>14701</c:v>
                </c:pt>
                <c:pt idx="14">
                  <c:v>14655</c:v>
                </c:pt>
              </c:numCache>
            </c:numRef>
          </c:val>
          <c:extLst>
            <c:ext xmlns:c16="http://schemas.microsoft.com/office/drawing/2014/chart" uri="{C3380CC4-5D6E-409C-BE32-E72D297353CC}">
              <c16:uniqueId val="{00000000-3CF0-4C20-B9F6-DB7073BAAF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516</c:v>
                </c:pt>
                <c:pt idx="5">
                  <c:v>593</c:v>
                </c:pt>
                <c:pt idx="8">
                  <c:v>451</c:v>
                </c:pt>
                <c:pt idx="11">
                  <c:v>224</c:v>
                </c:pt>
                <c:pt idx="14">
                  <c:v>741</c:v>
                </c:pt>
              </c:numCache>
            </c:numRef>
          </c:val>
          <c:extLst>
            <c:ext xmlns:c16="http://schemas.microsoft.com/office/drawing/2014/chart" uri="{C3380CC4-5D6E-409C-BE32-E72D297353CC}">
              <c16:uniqueId val="{00000001-3CF0-4C20-B9F6-DB7073BAAF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3049</c:v>
                </c:pt>
                <c:pt idx="5">
                  <c:v>3422</c:v>
                </c:pt>
                <c:pt idx="8">
                  <c:v>4781</c:v>
                </c:pt>
                <c:pt idx="11">
                  <c:v>5455</c:v>
                </c:pt>
                <c:pt idx="14">
                  <c:v>5246</c:v>
                </c:pt>
              </c:numCache>
            </c:numRef>
          </c:val>
          <c:extLst>
            <c:ext xmlns:c16="http://schemas.microsoft.com/office/drawing/2014/chart" uri="{C3380CC4-5D6E-409C-BE32-E72D297353CC}">
              <c16:uniqueId val="{00000002-3CF0-4C20-B9F6-DB7073BAAF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F0-4C20-B9F6-DB7073BAAF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F0-4C20-B9F6-DB7073BAAF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F0-4C20-B9F6-DB7073BAAF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2386</c:v>
                </c:pt>
                <c:pt idx="3">
                  <c:v>2378</c:v>
                </c:pt>
                <c:pt idx="6">
                  <c:v>2390</c:v>
                </c:pt>
                <c:pt idx="9">
                  <c:v>2394</c:v>
                </c:pt>
                <c:pt idx="12">
                  <c:v>2470</c:v>
                </c:pt>
              </c:numCache>
            </c:numRef>
          </c:val>
          <c:extLst>
            <c:ext xmlns:c16="http://schemas.microsoft.com/office/drawing/2014/chart" uri="{C3380CC4-5D6E-409C-BE32-E72D297353CC}">
              <c16:uniqueId val="{00000006-3CF0-4C20-B9F6-DB7073BAAF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86</c:v>
                </c:pt>
                <c:pt idx="3">
                  <c:v>79</c:v>
                </c:pt>
                <c:pt idx="6">
                  <c:v>73</c:v>
                </c:pt>
                <c:pt idx="9">
                  <c:v>67</c:v>
                </c:pt>
                <c:pt idx="12">
                  <c:v>62</c:v>
                </c:pt>
              </c:numCache>
            </c:numRef>
          </c:val>
          <c:extLst>
            <c:ext xmlns:c16="http://schemas.microsoft.com/office/drawing/2014/chart" uri="{C3380CC4-5D6E-409C-BE32-E72D297353CC}">
              <c16:uniqueId val="{00000007-3CF0-4C20-B9F6-DB7073BAAF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6338</c:v>
                </c:pt>
                <c:pt idx="3">
                  <c:v>5779</c:v>
                </c:pt>
                <c:pt idx="6">
                  <c:v>5309</c:v>
                </c:pt>
                <c:pt idx="9">
                  <c:v>4759</c:v>
                </c:pt>
                <c:pt idx="12">
                  <c:v>4538</c:v>
                </c:pt>
              </c:numCache>
            </c:numRef>
          </c:val>
          <c:extLst>
            <c:ext xmlns:c16="http://schemas.microsoft.com/office/drawing/2014/chart" uri="{C3380CC4-5D6E-409C-BE32-E72D297353CC}">
              <c16:uniqueId val="{00000008-3CF0-4C20-B9F6-DB7073BAAF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c:v>
                </c:pt>
                <c:pt idx="3">
                  <c:v>0</c:v>
                </c:pt>
                <c:pt idx="6">
                  <c:v>0</c:v>
                </c:pt>
                <c:pt idx="9">
                  <c:v>0</c:v>
                </c:pt>
                <c:pt idx="12">
                  <c:v>0</c:v>
                </c:pt>
              </c:numCache>
            </c:numRef>
          </c:val>
          <c:extLst>
            <c:ext xmlns:c16="http://schemas.microsoft.com/office/drawing/2014/chart" uri="{C3380CC4-5D6E-409C-BE32-E72D297353CC}">
              <c16:uniqueId val="{00000009-3CF0-4C20-B9F6-DB7073BAAF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16376</c:v>
                </c:pt>
                <c:pt idx="3">
                  <c:v>16541</c:v>
                </c:pt>
                <c:pt idx="6">
                  <c:v>15957</c:v>
                </c:pt>
                <c:pt idx="9">
                  <c:v>14993</c:v>
                </c:pt>
                <c:pt idx="12">
                  <c:v>15567</c:v>
                </c:pt>
              </c:numCache>
            </c:numRef>
          </c:val>
          <c:extLst>
            <c:ext xmlns:c16="http://schemas.microsoft.com/office/drawing/2014/chart" uri="{C3380CC4-5D6E-409C-BE32-E72D297353CC}">
              <c16:uniqueId val="{0000000A-3CF0-4C20-B9F6-DB7073BAAF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5371</c:v>
                </c:pt>
                <c:pt idx="2">
                  <c:v>#N/A</c:v>
                </c:pt>
                <c:pt idx="3">
                  <c:v>#N/A</c:v>
                </c:pt>
                <c:pt idx="4">
                  <c:v>4835</c:v>
                </c:pt>
                <c:pt idx="5">
                  <c:v>#N/A</c:v>
                </c:pt>
                <c:pt idx="6">
                  <c:v>#N/A</c:v>
                </c:pt>
                <c:pt idx="7">
                  <c:v>3112</c:v>
                </c:pt>
                <c:pt idx="8">
                  <c:v>#N/A</c:v>
                </c:pt>
                <c:pt idx="9">
                  <c:v>#N/A</c:v>
                </c:pt>
                <c:pt idx="10">
                  <c:v>1833</c:v>
                </c:pt>
                <c:pt idx="11">
                  <c:v>#N/A</c:v>
                </c:pt>
                <c:pt idx="12">
                  <c:v>#N/A</c:v>
                </c:pt>
                <c:pt idx="13">
                  <c:v>1996</c:v>
                </c:pt>
                <c:pt idx="14">
                  <c:v>#N/A</c:v>
                </c:pt>
              </c:numCache>
            </c:numRef>
          </c:val>
          <c:smooth val="0"/>
          <c:extLst>
            <c:ext xmlns:c16="http://schemas.microsoft.com/office/drawing/2014/chart" uri="{C3380CC4-5D6E-409C-BE32-E72D297353CC}">
              <c16:uniqueId val="{0000000B-3CF0-4C20-B9F6-DB7073BAAF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4067</c:v>
                </c:pt>
                <c:pt idx="1">
                  <c:v>4740</c:v>
                </c:pt>
                <c:pt idx="2">
                  <c:v>4829</c:v>
                </c:pt>
              </c:numCache>
            </c:numRef>
          </c:val>
          <c:extLst>
            <c:ext xmlns:c16="http://schemas.microsoft.com/office/drawing/2014/chart" uri="{C3380CC4-5D6E-409C-BE32-E72D297353CC}">
              <c16:uniqueId val="{00000000-D1D4-468F-8E48-FF9BF90617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c:v>
                </c:pt>
                <c:pt idx="1">
                  <c:v>14</c:v>
                </c:pt>
                <c:pt idx="2">
                  <c:v>61</c:v>
                </c:pt>
              </c:numCache>
            </c:numRef>
          </c:val>
          <c:extLst>
            <c:ext xmlns:c16="http://schemas.microsoft.com/office/drawing/2014/chart" uri="{C3380CC4-5D6E-409C-BE32-E72D297353CC}">
              <c16:uniqueId val="{00000001-D1D4-468F-8E48-FF9BF90617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3442</c:v>
                </c:pt>
                <c:pt idx="1">
                  <c:v>3313</c:v>
                </c:pt>
                <c:pt idx="2">
                  <c:v>3072</c:v>
                </c:pt>
              </c:numCache>
            </c:numRef>
          </c:val>
          <c:extLst>
            <c:ext xmlns:c16="http://schemas.microsoft.com/office/drawing/2014/chart" uri="{C3380CC4-5D6E-409C-BE32-E72D297353CC}">
              <c16:uniqueId val="{00000002-D1D4-468F-8E48-FF9BF90617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33,186
32,742
155.19
22,828,019
21,489,762
729,018
10,308,719
15,567,077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ポイントとなったが、主な要因は、企業収益の減に伴う市民税法人割の減少により基準財政収入額が減少したことによる。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今後も定年管理の取り組みを継続するとともに、市税の徴収確保に努め、財政基盤強化に努める。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855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37694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経常経費が増加傾向ではあるものの、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と同水準にとどめた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今後も物件費や施設の老朽化に伴う維持補修費などの経常経費が増加傾向にあるが、引き続き、定年管理及び行財政改革への取り組みを通じて歳出の徹底的な見直しを図る。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62</xdr:row>
      <xdr:rowOff>76623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06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62</xdr:row>
      <xdr:rowOff>76623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95230"/>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59</xdr:row>
      <xdr:rowOff>140546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9523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167217</xdr:rowOff>
    </xdr:from>
    <xdr:to>
      <xdr:col>11</xdr:col>
      <xdr:colOff>31750</xdr:colOff>
      <xdr:row>59</xdr:row>
      <xdr:rowOff>140546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11131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100330</xdr:rowOff>
    </xdr:from>
    <xdr:to>
      <xdr:col>15</xdr:col>
      <xdr:colOff>133350</xdr:colOff>
      <xdr:row>59</xdr:row>
      <xdr:rowOff>30480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40657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89746</xdr:rowOff>
    </xdr:from>
    <xdr:to>
      <xdr:col>11</xdr:col>
      <xdr:colOff>82550</xdr:colOff>
      <xdr:row>60</xdr:row>
      <xdr:rowOff>19896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30073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116417</xdr:rowOff>
    </xdr:from>
    <xdr:to>
      <xdr:col>7</xdr:col>
      <xdr:colOff>31750</xdr:colOff>
      <xdr:row>59</xdr:row>
      <xdr:rowOff>46567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56744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例年、類似団体平均を上回っているが　市道除雪などに伴う費用が大きく影響を与えている。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引き続き抑制に努め行財政改革による事務事業の見直しや中長期的な財政計画を見通し、健全な財政運営に努める必要がある。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42548</xdr:rowOff>
    </xdr:from>
    <xdr:to>
      <xdr:col>23</xdr:col>
      <xdr:colOff>133350</xdr:colOff>
      <xdr:row>85</xdr:row>
      <xdr:rowOff>85976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615798"/>
          <a:ext cx="838200" cy="4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31279</xdr:rowOff>
    </xdr:from>
    <xdr:to>
      <xdr:col>19</xdr:col>
      <xdr:colOff>133350</xdr:colOff>
      <xdr:row>85</xdr:row>
      <xdr:rowOff>85976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04529"/>
          <a:ext cx="889000" cy="5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144075</xdr:rowOff>
    </xdr:from>
    <xdr:to>
      <xdr:col>15</xdr:col>
      <xdr:colOff>82550</xdr:colOff>
      <xdr:row>85</xdr:row>
      <xdr:rowOff>31279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45875"/>
          <a:ext cx="889000" cy="5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15481</xdr:rowOff>
    </xdr:from>
    <xdr:to>
      <xdr:col>11</xdr:col>
      <xdr:colOff>31750</xdr:colOff>
      <xdr:row>84</xdr:row>
      <xdr:rowOff>144075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17281"/>
          <a:ext cx="889000" cy="1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163198</xdr:rowOff>
    </xdr:from>
    <xdr:to>
      <xdr:col>23</xdr:col>
      <xdr:colOff>184150</xdr:colOff>
      <xdr:row>85</xdr:row>
      <xdr:rowOff>93348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135275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3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35176</xdr:rowOff>
    </xdr:from>
    <xdr:to>
      <xdr:col>19</xdr:col>
      <xdr:colOff>184150</xdr:colOff>
      <xdr:row>85</xdr:row>
      <xdr:rowOff>136776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121553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94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151929</xdr:rowOff>
    </xdr:from>
    <xdr:to>
      <xdr:col>15</xdr:col>
      <xdr:colOff>133350</xdr:colOff>
      <xdr:row>85</xdr:row>
      <xdr:rowOff>82079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5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66856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4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93275</xdr:rowOff>
    </xdr:from>
    <xdr:to>
      <xdr:col>11</xdr:col>
      <xdr:colOff>82550</xdr:colOff>
      <xdr:row>85</xdr:row>
      <xdr:rowOff>23425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9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8202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8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136131</xdr:rowOff>
    </xdr:from>
    <xdr:to>
      <xdr:col>7</xdr:col>
      <xdr:colOff>31750</xdr:colOff>
      <xdr:row>84</xdr:row>
      <xdr:rowOff>66281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6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51058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5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従来から人事院勧告に基づき職員給与の適正化に努めており、今後も適正な水準を維持するよう努める。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33338</xdr:rowOff>
    </xdr:from>
    <xdr:to>
      <xdr:col>81</xdr:col>
      <xdr:colOff>44450</xdr:colOff>
      <xdr:row>82</xdr:row>
      <xdr:rowOff>138906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92238"/>
          <a:ext cx="8382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33338</xdr:rowOff>
    </xdr:from>
    <xdr:to>
      <xdr:col>77</xdr:col>
      <xdr:colOff>44450</xdr:colOff>
      <xdr:row>82</xdr:row>
      <xdr:rowOff>78581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092238"/>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3175</xdr:rowOff>
    </xdr:from>
    <xdr:to>
      <xdr:col>72</xdr:col>
      <xdr:colOff>203200</xdr:colOff>
      <xdr:row>82</xdr:row>
      <xdr:rowOff>78581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062075"/>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129381</xdr:rowOff>
    </xdr:from>
    <xdr:to>
      <xdr:col>68</xdr:col>
      <xdr:colOff>152400</xdr:colOff>
      <xdr:row>82</xdr:row>
      <xdr:rowOff>3175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16831"/>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88106</xdr:rowOff>
    </xdr:from>
    <xdr:to>
      <xdr:col>81</xdr:col>
      <xdr:colOff>95250</xdr:colOff>
      <xdr:row>83</xdr:row>
      <xdr:rowOff>18256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104633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9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153988</xdr:rowOff>
    </xdr:from>
    <xdr:to>
      <xdr:col>77</xdr:col>
      <xdr:colOff>95250</xdr:colOff>
      <xdr:row>82</xdr:row>
      <xdr:rowOff>84138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94315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1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27781</xdr:rowOff>
    </xdr:from>
    <xdr:to>
      <xdr:col>73</xdr:col>
      <xdr:colOff>44450</xdr:colOff>
      <xdr:row>82</xdr:row>
      <xdr:rowOff>129381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8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139558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123825</xdr:rowOff>
    </xdr:from>
    <xdr:to>
      <xdr:col>68</xdr:col>
      <xdr:colOff>203200</xdr:colOff>
      <xdr:row>82</xdr:row>
      <xdr:rowOff>53975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64152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78581</xdr:rowOff>
    </xdr:from>
    <xdr:to>
      <xdr:col>64</xdr:col>
      <xdr:colOff>152400</xdr:colOff>
      <xdr:row>82</xdr:row>
      <xdr:rowOff>8731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6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18908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3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中山間地を多く抱えるため、市内広範囲に保育園の配置が必要であることや、公立保育園の民営化が進まないことから、類似団体平均値を上回っている。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今後も類似団体平均値を上回る可能性が高いことから、行政改革大綱に基づき民間委託の推進を図り、適正な定員管理に取組んでいく。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54549</xdr:rowOff>
    </xdr:from>
    <xdr:to>
      <xdr:col>81</xdr:col>
      <xdr:colOff>44450</xdr:colOff>
      <xdr:row>63</xdr:row>
      <xdr:rowOff>71786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55899"/>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41910</xdr:rowOff>
    </xdr:from>
    <xdr:to>
      <xdr:col>77</xdr:col>
      <xdr:colOff>44450</xdr:colOff>
      <xdr:row>63</xdr:row>
      <xdr:rowOff>54549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4326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23525</xdr:rowOff>
    </xdr:from>
    <xdr:to>
      <xdr:col>72</xdr:col>
      <xdr:colOff>203200</xdr:colOff>
      <xdr:row>63</xdr:row>
      <xdr:rowOff>41910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2487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23525</xdr:rowOff>
    </xdr:from>
    <xdr:to>
      <xdr:col>68</xdr:col>
      <xdr:colOff>152400</xdr:colOff>
      <xdr:row>63</xdr:row>
      <xdr:rowOff>24674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2487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20986</xdr:rowOff>
    </xdr:from>
    <xdr:to>
      <xdr:col>81</xdr:col>
      <xdr:colOff>95250</xdr:colOff>
      <xdr:row>63</xdr:row>
      <xdr:rowOff>122586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164513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9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3749</xdr:rowOff>
    </xdr:from>
    <xdr:to>
      <xdr:col>77</xdr:col>
      <xdr:colOff>95250</xdr:colOff>
      <xdr:row>63</xdr:row>
      <xdr:rowOff>105349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90126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91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162560</xdr:rowOff>
    </xdr:from>
    <xdr:to>
      <xdr:col>73</xdr:col>
      <xdr:colOff>44450</xdr:colOff>
      <xdr:row>63</xdr:row>
      <xdr:rowOff>92710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144175</xdr:rowOff>
    </xdr:from>
    <xdr:to>
      <xdr:col>68</xdr:col>
      <xdr:colOff>203200</xdr:colOff>
      <xdr:row>63</xdr:row>
      <xdr:rowOff>74325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59102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6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145324</xdr:rowOff>
    </xdr:from>
    <xdr:to>
      <xdr:col>64</xdr:col>
      <xdr:colOff>152400</xdr:colOff>
      <xdr:row>63</xdr:row>
      <xdr:rowOff>75474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60251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年単年度では、標準税収入額等の増により、比率が減少したが、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ヶ年平均では、令和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年単年度比率より令和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年単年度比率が、公営企業に要する経費の財源とする地方債の繰入金の増加により、前年度から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今後も、地方債の発行管理を図るとともに、交付税措置のある地方債の有効活用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により、より一層適正な地方債発行の管理に努める。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82852</xdr:rowOff>
    </xdr:from>
    <xdr:to>
      <xdr:col>81</xdr:col>
      <xdr:colOff>44450</xdr:colOff>
      <xdr:row>42</xdr:row>
      <xdr:rowOff>117324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28375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71362</xdr:rowOff>
    </xdr:from>
    <xdr:to>
      <xdr:col>77</xdr:col>
      <xdr:colOff>44450</xdr:colOff>
      <xdr:row>42</xdr:row>
      <xdr:rowOff>82852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71362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23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139398</xdr:rowOff>
    </xdr:from>
    <xdr:to>
      <xdr:col>68</xdr:col>
      <xdr:colOff>152400</xdr:colOff>
      <xdr:row>42</xdr:row>
      <xdr:rowOff>36891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16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66524</xdr:rowOff>
    </xdr:from>
    <xdr:to>
      <xdr:col>81</xdr:col>
      <xdr:colOff>95250</xdr:colOff>
      <xdr:row>42</xdr:row>
      <xdr:rowOff>168124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38601</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32052</xdr:rowOff>
    </xdr:from>
    <xdr:to>
      <xdr:col>77</xdr:col>
      <xdr:colOff>95250</xdr:colOff>
      <xdr:row>42</xdr:row>
      <xdr:rowOff>133652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118429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20562</xdr:rowOff>
    </xdr:from>
    <xdr:to>
      <xdr:col>73</xdr:col>
      <xdr:colOff>44450</xdr:colOff>
      <xdr:row>42</xdr:row>
      <xdr:rowOff>122162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106939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28925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公共事業等債及び財源対策債現在高が増えたことにより、地方債現在高が増加したこ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比率は、類似団体平均を前年度に引き続き上回っているが、今後も臨時財政対策債の償還が進むことにより比率が大きく上昇する傾向はない。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今後も引き続き、中長期的な財政計画を見通し、健全な財政運営に努める。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151181</xdr:rowOff>
    </xdr:from>
    <xdr:to>
      <xdr:col>81</xdr:col>
      <xdr:colOff>44450</xdr:colOff>
      <xdr:row>14</xdr:row>
      <xdr:rowOff>158420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55148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151181</xdr:rowOff>
    </xdr:from>
    <xdr:to>
      <xdr:col>77</xdr:col>
      <xdr:colOff>44450</xdr:colOff>
      <xdr:row>15</xdr:row>
      <xdr:rowOff>42951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551481"/>
          <a:ext cx="889000" cy="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42951</xdr:rowOff>
    </xdr:from>
    <xdr:to>
      <xdr:col>72</xdr:col>
      <xdr:colOff>203200</xdr:colOff>
      <xdr:row>15</xdr:row>
      <xdr:rowOff>144780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614701"/>
          <a:ext cx="889000" cy="10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144780</xdr:rowOff>
    </xdr:from>
    <xdr:to>
      <xdr:col>68</xdr:col>
      <xdr:colOff>152400</xdr:colOff>
      <xdr:row>16</xdr:row>
      <xdr:rowOff>12903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716530"/>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107620</xdr:rowOff>
    </xdr:from>
    <xdr:to>
      <xdr:col>81</xdr:col>
      <xdr:colOff>95250</xdr:colOff>
      <xdr:row>15</xdr:row>
      <xdr:rowOff>37770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5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155897</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5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100381</xdr:rowOff>
    </xdr:from>
    <xdr:to>
      <xdr:col>77</xdr:col>
      <xdr:colOff>95250</xdr:colOff>
      <xdr:row>15</xdr:row>
      <xdr:rowOff>30531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15308</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587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163601</xdr:rowOff>
    </xdr:from>
    <xdr:to>
      <xdr:col>73</xdr:col>
      <xdr:colOff>44450</xdr:colOff>
      <xdr:row>15</xdr:row>
      <xdr:rowOff>93751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5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78528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65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93980</xdr:rowOff>
    </xdr:from>
    <xdr:to>
      <xdr:col>68</xdr:col>
      <xdr:colOff>203200</xdr:colOff>
      <xdr:row>16</xdr:row>
      <xdr:rowOff>24130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8907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7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133553</xdr:rowOff>
    </xdr:from>
    <xdr:to>
      <xdr:col>64</xdr:col>
      <xdr:colOff>152400</xdr:colOff>
      <xdr:row>16</xdr:row>
      <xdr:rowOff>63703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7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48480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79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33,186
32,742
155.19
22,828,019
21,489,762
729,018
10,308,719
15,567,077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定年退職者は、減少傾向であるが、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適正な定員管理が必要である。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定年退職年齢の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引上げも始まり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、さらなる適正管理が必要である。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65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4536</xdr:rowOff>
    </xdr:from>
    <xdr:to>
      <xdr:col>19</xdr:col>
      <xdr:colOff>187325</xdr:colOff>
      <xdr:row>38</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481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129722</xdr:rowOff>
    </xdr:from>
    <xdr:to>
      <xdr:col>15</xdr:col>
      <xdr:colOff>98425</xdr:colOff>
      <xdr:row>37</xdr:row>
      <xdr:rowOff>4536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30472"/>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129722</xdr:rowOff>
    </xdr:from>
    <xdr:to>
      <xdr:col>11</xdr:col>
      <xdr:colOff>9525</xdr:colOff>
      <xdr:row>36</xdr:row>
      <xdr:rowOff>1814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304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43543</xdr:rowOff>
    </xdr:from>
    <xdr:to>
      <xdr:col>20</xdr:col>
      <xdr:colOff>38100</xdr:colOff>
      <xdr:row>38</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129920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125186</xdr:rowOff>
    </xdr:from>
    <xdr:to>
      <xdr:col>15</xdr:col>
      <xdr:colOff>149225</xdr:colOff>
      <xdr:row>37</xdr:row>
      <xdr:rowOff>55336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40113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78922</xdr:rowOff>
    </xdr:from>
    <xdr:to>
      <xdr:col>11</xdr:col>
      <xdr:colOff>60325</xdr:colOff>
      <xdr:row>36</xdr:row>
      <xdr:rowOff>9072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19249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37391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類似団体平均値を前年度に引き続き上回った。また、前年度から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ポイントの増となったが、主な要因は、光熱水費などによる物件費の経常経費が増加したことによる。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今後は、デジタル化の推進によりシステムの電子化委託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など経常経費の増加傾向を見込む。行政改革による徹底的な事務事業の見直しを行い、経常経費の削減を図る。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3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18</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54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77470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5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9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依然として類似団体平均値を下回っているが、前年度比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昨今の少子化の中、医療や子育て支援施策に重点をおいた予算編成が重要であるが、長期的な視点を持ち財政運営を図っていく必要がある。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64407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723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55</xdr:row>
      <xdr:rowOff>42635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07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31750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0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64407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後期高齢者医療は、令和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年度に被保険者数のピークを迎えるため、繰出金も増加傾向にある。今後とも特別会計の適正化を図り、普通会計の負担額を減らすよう努める。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46990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81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8890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3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123190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358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57</xdr:row>
      <xdr:rowOff>123190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520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170197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前年度に引き続き類似団体平均を下回った。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引き続き外郭団体や公営企業への補助費を見直し、経常経費の抑制に努める。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168148</xdr:rowOff>
    </xdr:from>
    <xdr:to>
      <xdr:col>82</xdr:col>
      <xdr:colOff>107950</xdr:colOff>
      <xdr:row>35</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974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34</xdr:row>
      <xdr:rowOff>168148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517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154432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517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35</xdr:row>
      <xdr:rowOff>14986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837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30497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117348</xdr:rowOff>
    </xdr:from>
    <xdr:to>
      <xdr:col>78</xdr:col>
      <xdr:colOff>120650</xdr:colOff>
      <xdr:row>35</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57675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継続事業として進めている図書館等複合施設整備事業など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があるもの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引続き地方交付税措置のある地方債の借入に努め、適正管理を進めている。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8128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400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78</xdr:row>
      <xdr:rowOff>8128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77</xdr:row>
      <xdr:rowOff>161289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53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161289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446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104157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前年度に引き続き類似団体平均を下回った。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全国や新潟県平均と比較しても低くなっているが、今後も適正な定員管理及び行政改革による徹底的な事務事業の見直しを行い、経常経費の削減を図る。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46990</xdr:rowOff>
    </xdr:from>
    <xdr:to>
      <xdr:col>82</xdr:col>
      <xdr:colOff>107950</xdr:colOff>
      <xdr:row>80</xdr:row>
      <xdr:rowOff>163576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905740"/>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133367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46990</xdr:rowOff>
    </xdr:from>
    <xdr:to>
      <xdr:col>82</xdr:col>
      <xdr:colOff>196850</xdr:colOff>
      <xdr:row>75</xdr:row>
      <xdr:rowOff>46990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90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11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76</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7914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14986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7914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169926</xdr:rowOff>
    </xdr:from>
    <xdr:to>
      <xdr:col>74</xdr:col>
      <xdr:colOff>31750</xdr:colOff>
      <xdr:row>76</xdr:row>
      <xdr:rowOff>100076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84853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122428</xdr:rowOff>
    </xdr:from>
    <xdr:to>
      <xdr:col>69</xdr:col>
      <xdr:colOff>92075</xdr:colOff>
      <xdr:row>75</xdr:row>
      <xdr:rowOff>14986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8097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71628</xdr:rowOff>
    </xdr:from>
    <xdr:to>
      <xdr:col>65</xdr:col>
      <xdr:colOff>53975</xdr:colOff>
      <xdr:row>75</xdr:row>
      <xdr:rowOff>1778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11955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22377</xdr:rowOff>
    </xdr:from>
    <xdr:to>
      <xdr:col>29</xdr:col>
      <xdr:colOff>127000</xdr:colOff>
      <xdr:row>16</xdr:row>
      <xdr:rowOff>71222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13202"/>
          <a:ext cx="647700" cy="48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7155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71222</xdr:rowOff>
    </xdr:from>
    <xdr:to>
      <xdr:col>26</xdr:col>
      <xdr:colOff>50800</xdr:colOff>
      <xdr:row>16</xdr:row>
      <xdr:rowOff>92161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62047"/>
          <a:ext cx="698500" cy="20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92161</xdr:rowOff>
    </xdr:from>
    <xdr:to>
      <xdr:col>22</xdr:col>
      <xdr:colOff>114300</xdr:colOff>
      <xdr:row>16</xdr:row>
      <xdr:rowOff>125110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82986"/>
          <a:ext cx="698500" cy="3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125110</xdr:rowOff>
    </xdr:from>
    <xdr:to>
      <xdr:col>18</xdr:col>
      <xdr:colOff>177800</xdr:colOff>
      <xdr:row>17</xdr:row>
      <xdr:rowOff>18583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15935"/>
          <a:ext cx="698500" cy="64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143027</xdr:rowOff>
    </xdr:from>
    <xdr:to>
      <xdr:col>29</xdr:col>
      <xdr:colOff>177800</xdr:colOff>
      <xdr:row>16</xdr:row>
      <xdr:rowOff>73177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6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159554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0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20422</xdr:rowOff>
    </xdr:from>
    <xdr:to>
      <xdr:col>26</xdr:col>
      <xdr:colOff>101600</xdr:colOff>
      <xdr:row>16</xdr:row>
      <xdr:rowOff>122022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1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132199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80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41361</xdr:rowOff>
    </xdr:from>
    <xdr:to>
      <xdr:col>22</xdr:col>
      <xdr:colOff>165100</xdr:colOff>
      <xdr:row>16</xdr:row>
      <xdr:rowOff>142961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32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153138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74310</xdr:rowOff>
    </xdr:from>
    <xdr:to>
      <xdr:col>19</xdr:col>
      <xdr:colOff>38100</xdr:colOff>
      <xdr:row>17</xdr:row>
      <xdr:rowOff>4460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65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14637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3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139233</xdr:rowOff>
    </xdr:from>
    <xdr:to>
      <xdr:col>15</xdr:col>
      <xdr:colOff>101600</xdr:colOff>
      <xdr:row>17</xdr:row>
      <xdr:rowOff>69383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3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79560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51856</xdr:rowOff>
    </xdr:from>
    <xdr:to>
      <xdr:col>29</xdr:col>
      <xdr:colOff>127000</xdr:colOff>
      <xdr:row>35</xdr:row>
      <xdr:rowOff>67238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62206"/>
          <a:ext cx="647700" cy="15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67238</xdr:rowOff>
    </xdr:from>
    <xdr:to>
      <xdr:col>26</xdr:col>
      <xdr:colOff>50800</xdr:colOff>
      <xdr:row>35</xdr:row>
      <xdr:rowOff>144243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77588"/>
          <a:ext cx="698500" cy="77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144243</xdr:rowOff>
    </xdr:from>
    <xdr:to>
      <xdr:col>22</xdr:col>
      <xdr:colOff>114300</xdr:colOff>
      <xdr:row>35</xdr:row>
      <xdr:rowOff>179872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54593"/>
          <a:ext cx="698500" cy="35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171152</xdr:rowOff>
    </xdr:from>
    <xdr:to>
      <xdr:col>18</xdr:col>
      <xdr:colOff>177800</xdr:colOff>
      <xdr:row>35</xdr:row>
      <xdr:rowOff>179872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81502"/>
          <a:ext cx="698500" cy="8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1056</xdr:rowOff>
    </xdr:from>
    <xdr:to>
      <xdr:col>29</xdr:col>
      <xdr:colOff>177800</xdr:colOff>
      <xdr:row>35</xdr:row>
      <xdr:rowOff>102656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1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189033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5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16438</xdr:rowOff>
    </xdr:from>
    <xdr:to>
      <xdr:col>26</xdr:col>
      <xdr:colOff>101600</xdr:colOff>
      <xdr:row>35</xdr:row>
      <xdr:rowOff>118038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2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128214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9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93443</xdr:rowOff>
    </xdr:from>
    <xdr:to>
      <xdr:col>22</xdr:col>
      <xdr:colOff>165100</xdr:colOff>
      <xdr:row>35</xdr:row>
      <xdr:rowOff>195043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03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205220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129072</xdr:rowOff>
    </xdr:from>
    <xdr:to>
      <xdr:col>19</xdr:col>
      <xdr:colOff>38100</xdr:colOff>
      <xdr:row>35</xdr:row>
      <xdr:rowOff>230672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39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240849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0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120352</xdr:rowOff>
    </xdr:from>
    <xdr:to>
      <xdr:col>15</xdr:col>
      <xdr:colOff>101600</xdr:colOff>
      <xdr:row>35</xdr:row>
      <xdr:rowOff>221952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30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9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33,186
32,742
155.19
22,828,019
21,489,762
729,018
10,308,719
15,567,077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16142</xdr:rowOff>
    </xdr:from>
    <xdr:to>
      <xdr:col>24</xdr:col>
      <xdr:colOff>63500</xdr:colOff>
      <xdr:row>34</xdr:row>
      <xdr:rowOff>24752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45442"/>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19228</xdr:rowOff>
    </xdr:from>
    <xdr:to>
      <xdr:col>19</xdr:col>
      <xdr:colOff>177800</xdr:colOff>
      <xdr:row>34</xdr:row>
      <xdr:rowOff>24752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48528"/>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19228</xdr:rowOff>
    </xdr:from>
    <xdr:to>
      <xdr:col>15</xdr:col>
      <xdr:colOff>50800</xdr:colOff>
      <xdr:row>34</xdr:row>
      <xdr:rowOff>74752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48528"/>
          <a:ext cx="889000" cy="5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74752</xdr:rowOff>
    </xdr:from>
    <xdr:to>
      <xdr:col>10</xdr:col>
      <xdr:colOff>114300</xdr:colOff>
      <xdr:row>35</xdr:row>
      <xdr:rowOff>106235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04052"/>
          <a:ext cx="889000" cy="20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136792</xdr:rowOff>
    </xdr:from>
    <xdr:to>
      <xdr:col>24</xdr:col>
      <xdr:colOff>114300</xdr:colOff>
      <xdr:row>34</xdr:row>
      <xdr:rowOff>66942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9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159669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145402</xdr:rowOff>
    </xdr:from>
    <xdr:to>
      <xdr:col>20</xdr:col>
      <xdr:colOff>38100</xdr:colOff>
      <xdr:row>34</xdr:row>
      <xdr:rowOff>75552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92079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139878</xdr:rowOff>
    </xdr:from>
    <xdr:to>
      <xdr:col>15</xdr:col>
      <xdr:colOff>101600</xdr:colOff>
      <xdr:row>34</xdr:row>
      <xdr:rowOff>70028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86555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23952</xdr:rowOff>
    </xdr:from>
    <xdr:to>
      <xdr:col>10</xdr:col>
      <xdr:colOff>165100</xdr:colOff>
      <xdr:row>34</xdr:row>
      <xdr:rowOff>125552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142079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55435</xdr:rowOff>
    </xdr:from>
    <xdr:to>
      <xdr:col>6</xdr:col>
      <xdr:colOff>38100</xdr:colOff>
      <xdr:row>35</xdr:row>
      <xdr:rowOff>157035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2112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140029</xdr:rowOff>
    </xdr:from>
    <xdr:to>
      <xdr:col>24</xdr:col>
      <xdr:colOff>63500</xdr:colOff>
      <xdr:row>57</xdr:row>
      <xdr:rowOff>32249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41229"/>
          <a:ext cx="838200" cy="6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140029</xdr:rowOff>
    </xdr:from>
    <xdr:to>
      <xdr:col>19</xdr:col>
      <xdr:colOff>177800</xdr:colOff>
      <xdr:row>57</xdr:row>
      <xdr:rowOff>43532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1229"/>
          <a:ext cx="889000" cy="7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43532</xdr:rowOff>
    </xdr:from>
    <xdr:to>
      <xdr:col>15</xdr:col>
      <xdr:colOff>50800</xdr:colOff>
      <xdr:row>57</xdr:row>
      <xdr:rowOff>123086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16182"/>
          <a:ext cx="889000" cy="7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48836</xdr:rowOff>
    </xdr:from>
    <xdr:to>
      <xdr:col>10</xdr:col>
      <xdr:colOff>114300</xdr:colOff>
      <xdr:row>57</xdr:row>
      <xdr:rowOff>123086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21486"/>
          <a:ext cx="889000" cy="7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152899</xdr:rowOff>
    </xdr:from>
    <xdr:to>
      <xdr:col>24</xdr:col>
      <xdr:colOff>114300</xdr:colOff>
      <xdr:row>57</xdr:row>
      <xdr:rowOff>83049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131326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3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89229</xdr:rowOff>
    </xdr:from>
    <xdr:to>
      <xdr:col>20</xdr:col>
      <xdr:colOff>38100</xdr:colOff>
      <xdr:row>57</xdr:row>
      <xdr:rowOff>19379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10506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8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164182</xdr:rowOff>
    </xdr:from>
    <xdr:to>
      <xdr:col>15</xdr:col>
      <xdr:colOff>101600</xdr:colOff>
      <xdr:row>57</xdr:row>
      <xdr:rowOff>94332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6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85459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5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72286</xdr:rowOff>
    </xdr:from>
    <xdr:to>
      <xdr:col>10</xdr:col>
      <xdr:colOff>165100</xdr:colOff>
      <xdr:row>58</xdr:row>
      <xdr:rowOff>2436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165013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169486</xdr:rowOff>
    </xdr:from>
    <xdr:to>
      <xdr:col>6</xdr:col>
      <xdr:colOff>38100</xdr:colOff>
      <xdr:row>57</xdr:row>
      <xdr:rowOff>99636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116163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4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79898</xdr:rowOff>
    </xdr:from>
    <xdr:to>
      <xdr:col>24</xdr:col>
      <xdr:colOff>63500</xdr:colOff>
      <xdr:row>75</xdr:row>
      <xdr:rowOff>156387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938648"/>
          <a:ext cx="838200" cy="7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73475</xdr:rowOff>
    </xdr:from>
    <xdr:to>
      <xdr:col>19</xdr:col>
      <xdr:colOff>177800</xdr:colOff>
      <xdr:row>75</xdr:row>
      <xdr:rowOff>79898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932225"/>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49266</xdr:rowOff>
    </xdr:from>
    <xdr:to>
      <xdr:col>15</xdr:col>
      <xdr:colOff>50800</xdr:colOff>
      <xdr:row>75</xdr:row>
      <xdr:rowOff>73475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2908016"/>
          <a:ext cx="8890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49266</xdr:rowOff>
    </xdr:from>
    <xdr:to>
      <xdr:col>10</xdr:col>
      <xdr:colOff>114300</xdr:colOff>
      <xdr:row>76</xdr:row>
      <xdr:rowOff>154262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908016"/>
          <a:ext cx="889000" cy="27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105588</xdr:rowOff>
    </xdr:from>
    <xdr:to>
      <xdr:col>24</xdr:col>
      <xdr:colOff>114300</xdr:colOff>
      <xdr:row>76</xdr:row>
      <xdr:rowOff>35737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64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128465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29098</xdr:rowOff>
    </xdr:from>
    <xdr:to>
      <xdr:col>20</xdr:col>
      <xdr:colOff>38100</xdr:colOff>
      <xdr:row>75</xdr:row>
      <xdr:rowOff>130698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8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147225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6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22675</xdr:rowOff>
    </xdr:from>
    <xdr:to>
      <xdr:col>15</xdr:col>
      <xdr:colOff>101600</xdr:colOff>
      <xdr:row>75</xdr:row>
      <xdr:rowOff>124275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8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140802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6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169916</xdr:rowOff>
    </xdr:from>
    <xdr:to>
      <xdr:col>10</xdr:col>
      <xdr:colOff>165100</xdr:colOff>
      <xdr:row>75</xdr:row>
      <xdr:rowOff>100066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116593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63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103462</xdr:rowOff>
    </xdr:from>
    <xdr:to>
      <xdr:col>6</xdr:col>
      <xdr:colOff>38100</xdr:colOff>
      <xdr:row>77</xdr:row>
      <xdr:rowOff>33612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50139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0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58674</xdr:rowOff>
    </xdr:from>
    <xdr:to>
      <xdr:col>24</xdr:col>
      <xdr:colOff>63500</xdr:colOff>
      <xdr:row>98</xdr:row>
      <xdr:rowOff>3747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89324"/>
          <a:ext cx="838200" cy="1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42342</xdr:rowOff>
    </xdr:from>
    <xdr:to>
      <xdr:col>19</xdr:col>
      <xdr:colOff>177800</xdr:colOff>
      <xdr:row>98</xdr:row>
      <xdr:rowOff>3747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72992"/>
          <a:ext cx="889000" cy="1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42342</xdr:rowOff>
    </xdr:from>
    <xdr:to>
      <xdr:col>15</xdr:col>
      <xdr:colOff>50800</xdr:colOff>
      <xdr:row>98</xdr:row>
      <xdr:rowOff>124701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72992"/>
          <a:ext cx="889000" cy="25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124701</xdr:rowOff>
    </xdr:from>
    <xdr:to>
      <xdr:col>10</xdr:col>
      <xdr:colOff>114300</xdr:colOff>
      <xdr:row>99</xdr:row>
      <xdr:rowOff>812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926801"/>
          <a:ext cx="889000" cy="4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7874</xdr:rowOff>
    </xdr:from>
    <xdr:to>
      <xdr:col>24</xdr:col>
      <xdr:colOff>114300</xdr:colOff>
      <xdr:row>97</xdr:row>
      <xdr:rowOff>109474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157751</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124397</xdr:rowOff>
    </xdr:from>
    <xdr:to>
      <xdr:col>20</xdr:col>
      <xdr:colOff>38100</xdr:colOff>
      <xdr:row>98</xdr:row>
      <xdr:rowOff>54547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45674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162992</xdr:rowOff>
    </xdr:from>
    <xdr:to>
      <xdr:col>15</xdr:col>
      <xdr:colOff>101600</xdr:colOff>
      <xdr:row>97</xdr:row>
      <xdr:rowOff>93142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84269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73901</xdr:rowOff>
    </xdr:from>
    <xdr:to>
      <xdr:col>10</xdr:col>
      <xdr:colOff>165100</xdr:colOff>
      <xdr:row>99</xdr:row>
      <xdr:rowOff>4051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166628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6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121462</xdr:rowOff>
    </xdr:from>
    <xdr:to>
      <xdr:col>6</xdr:col>
      <xdr:colOff>38100</xdr:colOff>
      <xdr:row>99</xdr:row>
      <xdr:rowOff>51612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9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42739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701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147951</xdr:rowOff>
    </xdr:from>
    <xdr:to>
      <xdr:col>55</xdr:col>
      <xdr:colOff>0</xdr:colOff>
      <xdr:row>37</xdr:row>
      <xdr:rowOff>59472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20151"/>
          <a:ext cx="838200" cy="8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59472</xdr:rowOff>
    </xdr:from>
    <xdr:to>
      <xdr:col>50</xdr:col>
      <xdr:colOff>114300</xdr:colOff>
      <xdr:row>37</xdr:row>
      <xdr:rowOff>86469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03122"/>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45593</xdr:rowOff>
    </xdr:from>
    <xdr:to>
      <xdr:col>45</xdr:col>
      <xdr:colOff>177800</xdr:colOff>
      <xdr:row>37</xdr:row>
      <xdr:rowOff>86469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360543"/>
          <a:ext cx="889000" cy="106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45593</xdr:rowOff>
    </xdr:from>
    <xdr:to>
      <xdr:col>41</xdr:col>
      <xdr:colOff>50800</xdr:colOff>
      <xdr:row>37</xdr:row>
      <xdr:rowOff>122098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360543"/>
          <a:ext cx="889000" cy="110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97151</xdr:rowOff>
    </xdr:from>
    <xdr:to>
      <xdr:col>55</xdr:col>
      <xdr:colOff>50800</xdr:colOff>
      <xdr:row>37</xdr:row>
      <xdr:rowOff>27301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6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75578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4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8672</xdr:rowOff>
    </xdr:from>
    <xdr:to>
      <xdr:col>50</xdr:col>
      <xdr:colOff>165100</xdr:colOff>
      <xdr:row>37</xdr:row>
      <xdr:rowOff>110272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5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101399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4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35669</xdr:rowOff>
    </xdr:from>
    <xdr:to>
      <xdr:col>46</xdr:col>
      <xdr:colOff>38100</xdr:colOff>
      <xdr:row>37</xdr:row>
      <xdr:rowOff>137269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128396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166243</xdr:rowOff>
    </xdr:from>
    <xdr:to>
      <xdr:col>41</xdr:col>
      <xdr:colOff>101600</xdr:colOff>
      <xdr:row>31</xdr:row>
      <xdr:rowOff>96393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3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87520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40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71298</xdr:rowOff>
    </xdr:from>
    <xdr:to>
      <xdr:col>36</xdr:col>
      <xdr:colOff>165100</xdr:colOff>
      <xdr:row>38</xdr:row>
      <xdr:rowOff>1448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164025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158752</xdr:rowOff>
    </xdr:from>
    <xdr:to>
      <xdr:col>55</xdr:col>
      <xdr:colOff>0</xdr:colOff>
      <xdr:row>56</xdr:row>
      <xdr:rowOff>87919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245602"/>
          <a:ext cx="838200" cy="44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87919</xdr:rowOff>
    </xdr:from>
    <xdr:to>
      <xdr:col>50</xdr:col>
      <xdr:colOff>114300</xdr:colOff>
      <xdr:row>57</xdr:row>
      <xdr:rowOff>122268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89119"/>
          <a:ext cx="889000" cy="20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36588</xdr:rowOff>
    </xdr:from>
    <xdr:to>
      <xdr:col>45</xdr:col>
      <xdr:colOff>177800</xdr:colOff>
      <xdr:row>57</xdr:row>
      <xdr:rowOff>122268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637788"/>
          <a:ext cx="889000" cy="2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36588</xdr:rowOff>
    </xdr:from>
    <xdr:to>
      <xdr:col>41</xdr:col>
      <xdr:colOff>50800</xdr:colOff>
      <xdr:row>56</xdr:row>
      <xdr:rowOff>121725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37788"/>
          <a:ext cx="889000" cy="8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107952</xdr:rowOff>
    </xdr:from>
    <xdr:to>
      <xdr:col>55</xdr:col>
      <xdr:colOff>50800</xdr:colOff>
      <xdr:row>54</xdr:row>
      <xdr:rowOff>38102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19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130829</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04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37119</xdr:rowOff>
    </xdr:from>
    <xdr:to>
      <xdr:col>50</xdr:col>
      <xdr:colOff>165100</xdr:colOff>
      <xdr:row>56</xdr:row>
      <xdr:rowOff>138719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155246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41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71468</xdr:rowOff>
    </xdr:from>
    <xdr:to>
      <xdr:col>46</xdr:col>
      <xdr:colOff>38100</xdr:colOff>
      <xdr:row>58</xdr:row>
      <xdr:rowOff>1618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164195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157238</xdr:rowOff>
    </xdr:from>
    <xdr:to>
      <xdr:col>41</xdr:col>
      <xdr:colOff>101600</xdr:colOff>
      <xdr:row>56</xdr:row>
      <xdr:rowOff>87388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103915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70925</xdr:rowOff>
    </xdr:from>
    <xdr:to>
      <xdr:col>36</xdr:col>
      <xdr:colOff>165100</xdr:colOff>
      <xdr:row>57</xdr:row>
      <xdr:rowOff>1075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17602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44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133310</xdr:rowOff>
    </xdr:from>
    <xdr:to>
      <xdr:col>55</xdr:col>
      <xdr:colOff>0</xdr:colOff>
      <xdr:row>77</xdr:row>
      <xdr:rowOff>62161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820610"/>
          <a:ext cx="838200" cy="44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62161</xdr:rowOff>
    </xdr:from>
    <xdr:to>
      <xdr:col>50</xdr:col>
      <xdr:colOff>114300</xdr:colOff>
      <xdr:row>77</xdr:row>
      <xdr:rowOff>142542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63811"/>
          <a:ext cx="889000" cy="8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151456</xdr:rowOff>
    </xdr:from>
    <xdr:to>
      <xdr:col>45</xdr:col>
      <xdr:colOff>177800</xdr:colOff>
      <xdr:row>77</xdr:row>
      <xdr:rowOff>142542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81656"/>
          <a:ext cx="889000" cy="16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151456</xdr:rowOff>
    </xdr:from>
    <xdr:to>
      <xdr:col>41</xdr:col>
      <xdr:colOff>50800</xdr:colOff>
      <xdr:row>78</xdr:row>
      <xdr:rowOff>1637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181656"/>
          <a:ext cx="889000" cy="19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82510</xdr:rowOff>
    </xdr:from>
    <xdr:to>
      <xdr:col>55</xdr:col>
      <xdr:colOff>50800</xdr:colOff>
      <xdr:row>75</xdr:row>
      <xdr:rowOff>12660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76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105387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62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11361</xdr:rowOff>
    </xdr:from>
    <xdr:to>
      <xdr:col>50</xdr:col>
      <xdr:colOff>165100</xdr:colOff>
      <xdr:row>77</xdr:row>
      <xdr:rowOff>112961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129488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9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91742</xdr:rowOff>
    </xdr:from>
    <xdr:to>
      <xdr:col>46</xdr:col>
      <xdr:colOff>38100</xdr:colOff>
      <xdr:row>78</xdr:row>
      <xdr:rowOff>21892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38419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6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100656</xdr:rowOff>
    </xdr:from>
    <xdr:to>
      <xdr:col>41</xdr:col>
      <xdr:colOff>101600</xdr:colOff>
      <xdr:row>77</xdr:row>
      <xdr:rowOff>30806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47334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90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122287</xdr:rowOff>
    </xdr:from>
    <xdr:to>
      <xdr:col>36</xdr:col>
      <xdr:colOff>165100</xdr:colOff>
      <xdr:row>78</xdr:row>
      <xdr:rowOff>52437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68964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09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128015</xdr:rowOff>
    </xdr:from>
    <xdr:to>
      <xdr:col>55</xdr:col>
      <xdr:colOff>0</xdr:colOff>
      <xdr:row>96</xdr:row>
      <xdr:rowOff>86740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244315"/>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86740</xdr:rowOff>
    </xdr:from>
    <xdr:to>
      <xdr:col>50</xdr:col>
      <xdr:colOff>114300</xdr:colOff>
      <xdr:row>97</xdr:row>
      <xdr:rowOff>164516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45940"/>
          <a:ext cx="889000" cy="2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98920</xdr:rowOff>
    </xdr:from>
    <xdr:to>
      <xdr:col>45</xdr:col>
      <xdr:colOff>177800</xdr:colOff>
      <xdr:row>97</xdr:row>
      <xdr:rowOff>164516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558120"/>
          <a:ext cx="889000" cy="2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73064</xdr:rowOff>
    </xdr:from>
    <xdr:to>
      <xdr:col>41</xdr:col>
      <xdr:colOff>50800</xdr:colOff>
      <xdr:row>96</xdr:row>
      <xdr:rowOff>98920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532264"/>
          <a:ext cx="889000" cy="2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77215</xdr:rowOff>
    </xdr:from>
    <xdr:to>
      <xdr:col>55</xdr:col>
      <xdr:colOff>50800</xdr:colOff>
      <xdr:row>95</xdr:row>
      <xdr:rowOff>7365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1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100092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0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35940</xdr:rowOff>
    </xdr:from>
    <xdr:to>
      <xdr:col>50</xdr:col>
      <xdr:colOff>165100</xdr:colOff>
      <xdr:row>96</xdr:row>
      <xdr:rowOff>137540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128667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58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113716</xdr:rowOff>
    </xdr:from>
    <xdr:to>
      <xdr:col>46</xdr:col>
      <xdr:colOff>38100</xdr:colOff>
      <xdr:row>98</xdr:row>
      <xdr:rowOff>43866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34993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3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48120</xdr:rowOff>
    </xdr:from>
    <xdr:to>
      <xdr:col>41</xdr:col>
      <xdr:colOff>101600</xdr:colOff>
      <xdr:row>96</xdr:row>
      <xdr:rowOff>149720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140847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6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22264</xdr:rowOff>
    </xdr:from>
    <xdr:to>
      <xdr:col>36</xdr:col>
      <xdr:colOff>165100</xdr:colOff>
      <xdr:row>96</xdr:row>
      <xdr:rowOff>123864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4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114991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5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24829</xdr:rowOff>
    </xdr:from>
    <xdr:to>
      <xdr:col>85</xdr:col>
      <xdr:colOff>127000</xdr:colOff>
      <xdr:row>39</xdr:row>
      <xdr:rowOff>27572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1137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156502</xdr:rowOff>
    </xdr:from>
    <xdr:to>
      <xdr:col>81</xdr:col>
      <xdr:colOff>50800</xdr:colOff>
      <xdr:row>39</xdr:row>
      <xdr:rowOff>24829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71602"/>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161722</xdr:rowOff>
    </xdr:from>
    <xdr:to>
      <xdr:col>76</xdr:col>
      <xdr:colOff>114300</xdr:colOff>
      <xdr:row>38</xdr:row>
      <xdr:rowOff>156502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505372"/>
          <a:ext cx="889000" cy="1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161722</xdr:rowOff>
    </xdr:from>
    <xdr:to>
      <xdr:col>71</xdr:col>
      <xdr:colOff>177800</xdr:colOff>
      <xdr:row>38</xdr:row>
      <xdr:rowOff>139776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05372"/>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148222</xdr:rowOff>
    </xdr:from>
    <xdr:to>
      <xdr:col>85</xdr:col>
      <xdr:colOff>177800</xdr:colOff>
      <xdr:row>39</xdr:row>
      <xdr:rowOff>78372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63149</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7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145479</xdr:rowOff>
    </xdr:from>
    <xdr:to>
      <xdr:col>81</xdr:col>
      <xdr:colOff>101600</xdr:colOff>
      <xdr:row>39</xdr:row>
      <xdr:rowOff>75629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6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66756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5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105702</xdr:rowOff>
    </xdr:from>
    <xdr:to>
      <xdr:col>76</xdr:col>
      <xdr:colOff>165100</xdr:colOff>
      <xdr:row>39</xdr:row>
      <xdr:rowOff>35852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26979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1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110922</xdr:rowOff>
    </xdr:from>
    <xdr:to>
      <xdr:col>72</xdr:col>
      <xdr:colOff>38100</xdr:colOff>
      <xdr:row>38</xdr:row>
      <xdr:rowOff>41072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32199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54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88976</xdr:rowOff>
    </xdr:from>
    <xdr:to>
      <xdr:col>67</xdr:col>
      <xdr:colOff>101600</xdr:colOff>
      <xdr:row>39</xdr:row>
      <xdr:rowOff>19126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10253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69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35661</xdr:rowOff>
    </xdr:from>
    <xdr:to>
      <xdr:col>85</xdr:col>
      <xdr:colOff>127000</xdr:colOff>
      <xdr:row>75</xdr:row>
      <xdr:rowOff>52184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894411"/>
          <a:ext cx="8382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35661</xdr:rowOff>
    </xdr:from>
    <xdr:to>
      <xdr:col>81</xdr:col>
      <xdr:colOff>50800</xdr:colOff>
      <xdr:row>75</xdr:row>
      <xdr:rowOff>51168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894411"/>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51168</xdr:rowOff>
    </xdr:from>
    <xdr:to>
      <xdr:col>76</xdr:col>
      <xdr:colOff>114300</xdr:colOff>
      <xdr:row>75</xdr:row>
      <xdr:rowOff>80493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09918"/>
          <a:ext cx="889000" cy="2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80493</xdr:rowOff>
    </xdr:from>
    <xdr:to>
      <xdr:col>71</xdr:col>
      <xdr:colOff>177800</xdr:colOff>
      <xdr:row>75</xdr:row>
      <xdr:rowOff>104496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3924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1384</xdr:rowOff>
    </xdr:from>
    <xdr:to>
      <xdr:col>85</xdr:col>
      <xdr:colOff>177800</xdr:colOff>
      <xdr:row>75</xdr:row>
      <xdr:rowOff>102984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151261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3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156311</xdr:rowOff>
    </xdr:from>
    <xdr:to>
      <xdr:col>81</xdr:col>
      <xdr:colOff>101600</xdr:colOff>
      <xdr:row>75</xdr:row>
      <xdr:rowOff>86461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77588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368</xdr:rowOff>
    </xdr:from>
    <xdr:to>
      <xdr:col>76</xdr:col>
      <xdr:colOff>165100</xdr:colOff>
      <xdr:row>75</xdr:row>
      <xdr:rowOff>101968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93095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9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29693</xdr:rowOff>
    </xdr:from>
    <xdr:to>
      <xdr:col>72</xdr:col>
      <xdr:colOff>38100</xdr:colOff>
      <xdr:row>75</xdr:row>
      <xdr:rowOff>131293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122420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53696</xdr:rowOff>
    </xdr:from>
    <xdr:to>
      <xdr:col>67</xdr:col>
      <xdr:colOff>101600</xdr:colOff>
      <xdr:row>75</xdr:row>
      <xdr:rowOff>155296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1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146423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0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104409</xdr:rowOff>
    </xdr:from>
    <xdr:to>
      <xdr:col>85</xdr:col>
      <xdr:colOff>127000</xdr:colOff>
      <xdr:row>97</xdr:row>
      <xdr:rowOff>132919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35059"/>
          <a:ext cx="838200" cy="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42718</xdr:rowOff>
    </xdr:from>
    <xdr:to>
      <xdr:col>81</xdr:col>
      <xdr:colOff>50800</xdr:colOff>
      <xdr:row>97</xdr:row>
      <xdr:rowOff>132919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73368"/>
          <a:ext cx="889000" cy="9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42718</xdr:rowOff>
    </xdr:from>
    <xdr:to>
      <xdr:col>76</xdr:col>
      <xdr:colOff>114300</xdr:colOff>
      <xdr:row>97</xdr:row>
      <xdr:rowOff>168587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73368"/>
          <a:ext cx="889000" cy="1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118528</xdr:rowOff>
    </xdr:from>
    <xdr:to>
      <xdr:col>71</xdr:col>
      <xdr:colOff>177800</xdr:colOff>
      <xdr:row>97</xdr:row>
      <xdr:rowOff>168587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49178"/>
          <a:ext cx="889000" cy="5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84362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53609</xdr:rowOff>
    </xdr:from>
    <xdr:to>
      <xdr:col>85</xdr:col>
      <xdr:colOff>177800</xdr:colOff>
      <xdr:row>97</xdr:row>
      <xdr:rowOff>155209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8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76486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82119</xdr:rowOff>
    </xdr:from>
    <xdr:to>
      <xdr:col>81</xdr:col>
      <xdr:colOff>101600</xdr:colOff>
      <xdr:row>98</xdr:row>
      <xdr:rowOff>12269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28796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8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163368</xdr:rowOff>
    </xdr:from>
    <xdr:to>
      <xdr:col>76</xdr:col>
      <xdr:colOff>165100</xdr:colOff>
      <xdr:row>97</xdr:row>
      <xdr:rowOff>93518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110045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3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117787</xdr:rowOff>
    </xdr:from>
    <xdr:to>
      <xdr:col>72</xdr:col>
      <xdr:colOff>38100</xdr:colOff>
      <xdr:row>98</xdr:row>
      <xdr:rowOff>47937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64464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67728</xdr:rowOff>
    </xdr:from>
    <xdr:to>
      <xdr:col>67</xdr:col>
      <xdr:colOff>101600</xdr:colOff>
      <xdr:row>97</xdr:row>
      <xdr:rowOff>169328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9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14405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145149</xdr:rowOff>
    </xdr:from>
    <xdr:to>
      <xdr:col>116</xdr:col>
      <xdr:colOff>63500</xdr:colOff>
      <xdr:row>58</xdr:row>
      <xdr:rowOff>151968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9249"/>
          <a:ext cx="8382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123622</xdr:rowOff>
    </xdr:from>
    <xdr:to>
      <xdr:col>111</xdr:col>
      <xdr:colOff>177800</xdr:colOff>
      <xdr:row>58</xdr:row>
      <xdr:rowOff>145149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67722"/>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88456</xdr:rowOff>
    </xdr:from>
    <xdr:to>
      <xdr:col>107</xdr:col>
      <xdr:colOff>50800</xdr:colOff>
      <xdr:row>58</xdr:row>
      <xdr:rowOff>123622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32556"/>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44336</xdr:rowOff>
    </xdr:from>
    <xdr:to>
      <xdr:col>102</xdr:col>
      <xdr:colOff>114300</xdr:colOff>
      <xdr:row>58</xdr:row>
      <xdr:rowOff>88456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988436"/>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101168</xdr:rowOff>
    </xdr:from>
    <xdr:to>
      <xdr:col>116</xdr:col>
      <xdr:colOff>114300</xdr:colOff>
      <xdr:row>59</xdr:row>
      <xdr:rowOff>31318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16095</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94349</xdr:rowOff>
    </xdr:from>
    <xdr:to>
      <xdr:col>112</xdr:col>
      <xdr:colOff>38100</xdr:colOff>
      <xdr:row>59</xdr:row>
      <xdr:rowOff>24499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15626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72822</xdr:rowOff>
    </xdr:from>
    <xdr:to>
      <xdr:col>107</xdr:col>
      <xdr:colOff>101600</xdr:colOff>
      <xdr:row>59</xdr:row>
      <xdr:rowOff>2972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165549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0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37656</xdr:rowOff>
    </xdr:from>
    <xdr:to>
      <xdr:col>102</xdr:col>
      <xdr:colOff>165100</xdr:colOff>
      <xdr:row>58</xdr:row>
      <xdr:rowOff>139256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130383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07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164986</xdr:rowOff>
    </xdr:from>
    <xdr:to>
      <xdr:col>98</xdr:col>
      <xdr:colOff>38100</xdr:colOff>
      <xdr:row>58</xdr:row>
      <xdr:rowOff>95136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86263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3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46946</xdr:rowOff>
    </xdr:from>
    <xdr:to>
      <xdr:col>116</xdr:col>
      <xdr:colOff>63500</xdr:colOff>
      <xdr:row>77</xdr:row>
      <xdr:rowOff>82245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48596"/>
          <a:ext cx="838200" cy="3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82245</xdr:rowOff>
    </xdr:from>
    <xdr:to>
      <xdr:col>111</xdr:col>
      <xdr:colOff>177800</xdr:colOff>
      <xdr:row>77</xdr:row>
      <xdr:rowOff>85426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83895"/>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64129</xdr:rowOff>
    </xdr:from>
    <xdr:to>
      <xdr:col>107</xdr:col>
      <xdr:colOff>50800</xdr:colOff>
      <xdr:row>77</xdr:row>
      <xdr:rowOff>85426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265779"/>
          <a:ext cx="889000" cy="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64129</xdr:rowOff>
    </xdr:from>
    <xdr:to>
      <xdr:col>102</xdr:col>
      <xdr:colOff>114300</xdr:colOff>
      <xdr:row>77</xdr:row>
      <xdr:rowOff>89466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65779"/>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167596</xdr:rowOff>
    </xdr:from>
    <xdr:to>
      <xdr:col>116</xdr:col>
      <xdr:colOff>114300</xdr:colOff>
      <xdr:row>77</xdr:row>
      <xdr:rowOff>97746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146023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31445</xdr:rowOff>
    </xdr:from>
    <xdr:to>
      <xdr:col>112</xdr:col>
      <xdr:colOff>38100</xdr:colOff>
      <xdr:row>77</xdr:row>
      <xdr:rowOff>133045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124172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2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34626</xdr:rowOff>
    </xdr:from>
    <xdr:to>
      <xdr:col>107</xdr:col>
      <xdr:colOff>101600</xdr:colOff>
      <xdr:row>77</xdr:row>
      <xdr:rowOff>136226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127353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13329</xdr:rowOff>
    </xdr:from>
    <xdr:to>
      <xdr:col>102</xdr:col>
      <xdr:colOff>165100</xdr:colOff>
      <xdr:row>77</xdr:row>
      <xdr:rowOff>114929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1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106056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38666</xdr:rowOff>
    </xdr:from>
    <xdr:to>
      <xdr:col>98</xdr:col>
      <xdr:colOff>38100</xdr:colOff>
      <xdr:row>77</xdr:row>
      <xdr:rowOff>140266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131393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3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、類似団体平均と新潟県平均ともに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学校整備事業費や図書館等複合施設整備事業費の増額による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人あたりのコストが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中学校整備事業費及び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図書館等複合施設整備事業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年度で終了するものの、引き続き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（仮称）防災センター整備事業などの建設事業が控えているため、今後数年はコストが上昇傾向にある。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も同様に、類似団体平均と新潟県平均ともに上回っている。市道除雪にかかる費用や、老朽化した施設の維持費などが影響を与えている。類似団体平均を下回ることは難しいが、維持補修費を含めた全体でコストが上がらないように努めていくことが重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また、公共施設等総合管理計画に基づき、複数存在する公立保育園の集約やその他施設の複合化も視野に入れ、施設の適切な運用を徹底していくことで、事業費の減少を目指す。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33,186
32,742
155.19
22,828,019
21,489,762
729,018
10,308,719
15,567,077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87122</xdr:rowOff>
    </xdr:from>
    <xdr:to>
      <xdr:col>24</xdr:col>
      <xdr:colOff>63500</xdr:colOff>
      <xdr:row>36</xdr:row>
      <xdr:rowOff>143891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59322"/>
          <a:ext cx="8382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141224</xdr:rowOff>
    </xdr:from>
    <xdr:to>
      <xdr:col>19</xdr:col>
      <xdr:colOff>177800</xdr:colOff>
      <xdr:row>36</xdr:row>
      <xdr:rowOff>143891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1342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105410</xdr:rowOff>
    </xdr:from>
    <xdr:to>
      <xdr:col>15</xdr:col>
      <xdr:colOff>50800</xdr:colOff>
      <xdr:row>36</xdr:row>
      <xdr:rowOff>141224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7761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105410</xdr:rowOff>
    </xdr:from>
    <xdr:to>
      <xdr:col>10</xdr:col>
      <xdr:colOff>114300</xdr:colOff>
      <xdr:row>36</xdr:row>
      <xdr:rowOff>153416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7761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155211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36322</xdr:rowOff>
    </xdr:from>
    <xdr:to>
      <xdr:col>24</xdr:col>
      <xdr:colOff>114300</xdr:colOff>
      <xdr:row>36</xdr:row>
      <xdr:rowOff>137922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93091</xdr:rowOff>
    </xdr:from>
    <xdr:to>
      <xdr:col>20</xdr:col>
      <xdr:colOff>38100</xdr:colOff>
      <xdr:row>37</xdr:row>
      <xdr:rowOff>23241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14368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90424</xdr:rowOff>
    </xdr:from>
    <xdr:to>
      <xdr:col>15</xdr:col>
      <xdr:colOff>101600</xdr:colOff>
      <xdr:row>37</xdr:row>
      <xdr:rowOff>20574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54610</xdr:rowOff>
    </xdr:from>
    <xdr:to>
      <xdr:col>10</xdr:col>
      <xdr:colOff>165100</xdr:colOff>
      <xdr:row>36</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147337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102616</xdr:rowOff>
    </xdr:from>
    <xdr:to>
      <xdr:col>6</xdr:col>
      <xdr:colOff>38100</xdr:colOff>
      <xdr:row>37</xdr:row>
      <xdr:rowOff>32766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23893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9714</xdr:rowOff>
    </xdr:from>
    <xdr:to>
      <xdr:col>24</xdr:col>
      <xdr:colOff>63500</xdr:colOff>
      <xdr:row>57</xdr:row>
      <xdr:rowOff>13791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82364"/>
          <a:ext cx="8382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9714</xdr:rowOff>
    </xdr:from>
    <xdr:to>
      <xdr:col>19</xdr:col>
      <xdr:colOff>177800</xdr:colOff>
      <xdr:row>57</xdr:row>
      <xdr:rowOff>57450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82364"/>
          <a:ext cx="889000" cy="4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34368</xdr:rowOff>
    </xdr:from>
    <xdr:to>
      <xdr:col>15</xdr:col>
      <xdr:colOff>50800</xdr:colOff>
      <xdr:row>57</xdr:row>
      <xdr:rowOff>57450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64118"/>
          <a:ext cx="889000" cy="36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34368</xdr:rowOff>
    </xdr:from>
    <xdr:to>
      <xdr:col>10</xdr:col>
      <xdr:colOff>114300</xdr:colOff>
      <xdr:row>57</xdr:row>
      <xdr:rowOff>74077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64118"/>
          <a:ext cx="889000" cy="38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134441</xdr:rowOff>
    </xdr:from>
    <xdr:to>
      <xdr:col>24</xdr:col>
      <xdr:colOff>114300</xdr:colOff>
      <xdr:row>57</xdr:row>
      <xdr:rowOff>64591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157318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130364</xdr:rowOff>
    </xdr:from>
    <xdr:to>
      <xdr:col>20</xdr:col>
      <xdr:colOff>38100</xdr:colOff>
      <xdr:row>57</xdr:row>
      <xdr:rowOff>60514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3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77041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0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6650</xdr:rowOff>
    </xdr:from>
    <xdr:to>
      <xdr:col>15</xdr:col>
      <xdr:colOff>101600</xdr:colOff>
      <xdr:row>57</xdr:row>
      <xdr:rowOff>108250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99377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7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155018</xdr:rowOff>
    </xdr:from>
    <xdr:to>
      <xdr:col>10</xdr:col>
      <xdr:colOff>165100</xdr:colOff>
      <xdr:row>55</xdr:row>
      <xdr:rowOff>85168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1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76295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0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23277</xdr:rowOff>
    </xdr:from>
    <xdr:to>
      <xdr:col>6</xdr:col>
      <xdr:colOff>38100</xdr:colOff>
      <xdr:row>57</xdr:row>
      <xdr:rowOff>124877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112354</xdr:rowOff>
    </xdr:from>
    <xdr:to>
      <xdr:col>24</xdr:col>
      <xdr:colOff>63500</xdr:colOff>
      <xdr:row>77</xdr:row>
      <xdr:rowOff>169461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42554"/>
          <a:ext cx="838200" cy="2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56762</xdr:rowOff>
    </xdr:from>
    <xdr:to>
      <xdr:col>19</xdr:col>
      <xdr:colOff>177800</xdr:colOff>
      <xdr:row>77</xdr:row>
      <xdr:rowOff>169461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58412"/>
          <a:ext cx="889000" cy="11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56762</xdr:rowOff>
    </xdr:from>
    <xdr:to>
      <xdr:col>15</xdr:col>
      <xdr:colOff>50800</xdr:colOff>
      <xdr:row>78</xdr:row>
      <xdr:rowOff>71785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58412"/>
          <a:ext cx="889000" cy="18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71785</xdr:rowOff>
    </xdr:from>
    <xdr:to>
      <xdr:col>10</xdr:col>
      <xdr:colOff>114300</xdr:colOff>
      <xdr:row>78</xdr:row>
      <xdr:rowOff>165108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4885"/>
          <a:ext cx="889000" cy="9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61554</xdr:rowOff>
    </xdr:from>
    <xdr:to>
      <xdr:col>24</xdr:col>
      <xdr:colOff>114300</xdr:colOff>
      <xdr:row>76</xdr:row>
      <xdr:rowOff>163154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39981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118661</xdr:rowOff>
    </xdr:from>
    <xdr:to>
      <xdr:col>20</xdr:col>
      <xdr:colOff>38100</xdr:colOff>
      <xdr:row>78</xdr:row>
      <xdr:rowOff>48811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39938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1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5962</xdr:rowOff>
    </xdr:from>
    <xdr:to>
      <xdr:col>15</xdr:col>
      <xdr:colOff>101600</xdr:colOff>
      <xdr:row>77</xdr:row>
      <xdr:rowOff>107562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0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98689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20985</xdr:rowOff>
    </xdr:from>
    <xdr:to>
      <xdr:col>10</xdr:col>
      <xdr:colOff>165100</xdr:colOff>
      <xdr:row>78</xdr:row>
      <xdr:rowOff>122585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113712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114308</xdr:rowOff>
    </xdr:from>
    <xdr:to>
      <xdr:col>6</xdr:col>
      <xdr:colOff>38100</xdr:colOff>
      <xdr:row>79</xdr:row>
      <xdr:rowOff>44458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8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35585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8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109258</xdr:rowOff>
    </xdr:from>
    <xdr:to>
      <xdr:col>24</xdr:col>
      <xdr:colOff>63500</xdr:colOff>
      <xdr:row>95</xdr:row>
      <xdr:rowOff>100724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225558"/>
          <a:ext cx="838200" cy="1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109258</xdr:rowOff>
    </xdr:from>
    <xdr:to>
      <xdr:col>19</xdr:col>
      <xdr:colOff>177800</xdr:colOff>
      <xdr:row>96</xdr:row>
      <xdr:rowOff>54451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25558"/>
          <a:ext cx="889000" cy="28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54451</xdr:rowOff>
    </xdr:from>
    <xdr:to>
      <xdr:col>15</xdr:col>
      <xdr:colOff>50800</xdr:colOff>
      <xdr:row>96</xdr:row>
      <xdr:rowOff>68720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13651"/>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68720</xdr:rowOff>
    </xdr:from>
    <xdr:to>
      <xdr:col>10</xdr:col>
      <xdr:colOff>114300</xdr:colOff>
      <xdr:row>96</xdr:row>
      <xdr:rowOff>83045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27920"/>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49924</xdr:rowOff>
    </xdr:from>
    <xdr:to>
      <xdr:col>24</xdr:col>
      <xdr:colOff>114300</xdr:colOff>
      <xdr:row>95</xdr:row>
      <xdr:rowOff>151524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28351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58458</xdr:rowOff>
    </xdr:from>
    <xdr:to>
      <xdr:col>20</xdr:col>
      <xdr:colOff>38100</xdr:colOff>
      <xdr:row>94</xdr:row>
      <xdr:rowOff>160058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5135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4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3651</xdr:rowOff>
    </xdr:from>
    <xdr:to>
      <xdr:col>15</xdr:col>
      <xdr:colOff>101600</xdr:colOff>
      <xdr:row>96</xdr:row>
      <xdr:rowOff>105251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96378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5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17920</xdr:rowOff>
    </xdr:from>
    <xdr:to>
      <xdr:col>10</xdr:col>
      <xdr:colOff>165100</xdr:colOff>
      <xdr:row>96</xdr:row>
      <xdr:rowOff>119520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110647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32245</xdr:rowOff>
    </xdr:from>
    <xdr:to>
      <xdr:col>6</xdr:col>
      <xdr:colOff>38100</xdr:colOff>
      <xdr:row>96</xdr:row>
      <xdr:rowOff>133845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124972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8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163213</xdr:rowOff>
    </xdr:from>
    <xdr:to>
      <xdr:col>55</xdr:col>
      <xdr:colOff>0</xdr:colOff>
      <xdr:row>37</xdr:row>
      <xdr:rowOff>40422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35413"/>
          <a:ext cx="8382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40422</xdr:rowOff>
    </xdr:from>
    <xdr:to>
      <xdr:col>50</xdr:col>
      <xdr:colOff>114300</xdr:colOff>
      <xdr:row>37</xdr:row>
      <xdr:rowOff>128270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384072"/>
          <a:ext cx="8890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115534</xdr:rowOff>
    </xdr:from>
    <xdr:to>
      <xdr:col>45</xdr:col>
      <xdr:colOff>177800</xdr:colOff>
      <xdr:row>37</xdr:row>
      <xdr:rowOff>128270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59184"/>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18542</xdr:rowOff>
    </xdr:from>
    <xdr:to>
      <xdr:col>41</xdr:col>
      <xdr:colOff>50800</xdr:colOff>
      <xdr:row>37</xdr:row>
      <xdr:rowOff>115534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62192"/>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112413</xdr:rowOff>
    </xdr:from>
    <xdr:to>
      <xdr:col>55</xdr:col>
      <xdr:colOff>50800</xdr:colOff>
      <xdr:row>37</xdr:row>
      <xdr:rowOff>42563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2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135290</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3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161072</xdr:rowOff>
    </xdr:from>
    <xdr:to>
      <xdr:col>50</xdr:col>
      <xdr:colOff>165100</xdr:colOff>
      <xdr:row>37</xdr:row>
      <xdr:rowOff>91222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107749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0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77470</xdr:rowOff>
    </xdr:from>
    <xdr:to>
      <xdr:col>46</xdr:col>
      <xdr:colOff>38100</xdr:colOff>
      <xdr:row>38</xdr:row>
      <xdr:rowOff>7620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170197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64734</xdr:rowOff>
    </xdr:from>
    <xdr:to>
      <xdr:col>41</xdr:col>
      <xdr:colOff>101600</xdr:colOff>
      <xdr:row>37</xdr:row>
      <xdr:rowOff>166334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157461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0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139192</xdr:rowOff>
    </xdr:from>
    <xdr:to>
      <xdr:col>36</xdr:col>
      <xdr:colOff>165100</xdr:colOff>
      <xdr:row>37</xdr:row>
      <xdr:rowOff>69342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85869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8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101657</xdr:rowOff>
    </xdr:from>
    <xdr:to>
      <xdr:col>55</xdr:col>
      <xdr:colOff>0</xdr:colOff>
      <xdr:row>57</xdr:row>
      <xdr:rowOff>2845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702857"/>
          <a:ext cx="838200" cy="7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164179</xdr:rowOff>
    </xdr:from>
    <xdr:to>
      <xdr:col>50</xdr:col>
      <xdr:colOff>114300</xdr:colOff>
      <xdr:row>57</xdr:row>
      <xdr:rowOff>2845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765379"/>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164179</xdr:rowOff>
    </xdr:from>
    <xdr:to>
      <xdr:col>45</xdr:col>
      <xdr:colOff>177800</xdr:colOff>
      <xdr:row>57</xdr:row>
      <xdr:rowOff>16961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765379"/>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16961</xdr:rowOff>
    </xdr:from>
    <xdr:to>
      <xdr:col>41</xdr:col>
      <xdr:colOff>50800</xdr:colOff>
      <xdr:row>57</xdr:row>
      <xdr:rowOff>49994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89611"/>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50857</xdr:rowOff>
    </xdr:from>
    <xdr:to>
      <xdr:col>55</xdr:col>
      <xdr:colOff>50800</xdr:colOff>
      <xdr:row>56</xdr:row>
      <xdr:rowOff>152457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73734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5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123495</xdr:rowOff>
    </xdr:from>
    <xdr:to>
      <xdr:col>50</xdr:col>
      <xdr:colOff>165100</xdr:colOff>
      <xdr:row>57</xdr:row>
      <xdr:rowOff>53645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44772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113379</xdr:rowOff>
    </xdr:from>
    <xdr:to>
      <xdr:col>46</xdr:col>
      <xdr:colOff>38100</xdr:colOff>
      <xdr:row>57</xdr:row>
      <xdr:rowOff>43529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60056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137611</xdr:rowOff>
    </xdr:from>
    <xdr:to>
      <xdr:col>41</xdr:col>
      <xdr:colOff>101600</xdr:colOff>
      <xdr:row>57</xdr:row>
      <xdr:rowOff>67761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58888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170644</xdr:rowOff>
    </xdr:from>
    <xdr:to>
      <xdr:col>36</xdr:col>
      <xdr:colOff>165100</xdr:colOff>
      <xdr:row>57</xdr:row>
      <xdr:rowOff>100794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91921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8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91256</xdr:rowOff>
    </xdr:from>
    <xdr:to>
      <xdr:col>55</xdr:col>
      <xdr:colOff>0</xdr:colOff>
      <xdr:row>78</xdr:row>
      <xdr:rowOff>978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92906"/>
          <a:ext cx="838200" cy="8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129203</xdr:rowOff>
    </xdr:from>
    <xdr:to>
      <xdr:col>50</xdr:col>
      <xdr:colOff>114300</xdr:colOff>
      <xdr:row>77</xdr:row>
      <xdr:rowOff>91256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59403"/>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129203</xdr:rowOff>
    </xdr:from>
    <xdr:to>
      <xdr:col>45</xdr:col>
      <xdr:colOff>177800</xdr:colOff>
      <xdr:row>77</xdr:row>
      <xdr:rowOff>104248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59403"/>
          <a:ext cx="889000" cy="14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104248</xdr:rowOff>
    </xdr:from>
    <xdr:to>
      <xdr:col>41</xdr:col>
      <xdr:colOff>50800</xdr:colOff>
      <xdr:row>77</xdr:row>
      <xdr:rowOff>118497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05898"/>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121628</xdr:rowOff>
    </xdr:from>
    <xdr:to>
      <xdr:col>55</xdr:col>
      <xdr:colOff>50800</xdr:colOff>
      <xdr:row>78</xdr:row>
      <xdr:rowOff>51778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2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100055</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40456</xdr:rowOff>
    </xdr:from>
    <xdr:to>
      <xdr:col>50</xdr:col>
      <xdr:colOff>165100</xdr:colOff>
      <xdr:row>77</xdr:row>
      <xdr:rowOff>142056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133183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33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78403</xdr:rowOff>
    </xdr:from>
    <xdr:to>
      <xdr:col>46</xdr:col>
      <xdr:colOff>38100</xdr:colOff>
      <xdr:row>77</xdr:row>
      <xdr:rowOff>8553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25081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88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53448</xdr:rowOff>
    </xdr:from>
    <xdr:to>
      <xdr:col>41</xdr:col>
      <xdr:colOff>101600</xdr:colOff>
      <xdr:row>77</xdr:row>
      <xdr:rowOff>155048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146175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34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67697</xdr:rowOff>
    </xdr:from>
    <xdr:to>
      <xdr:col>36</xdr:col>
      <xdr:colOff>165100</xdr:colOff>
      <xdr:row>77</xdr:row>
      <xdr:rowOff>169297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160424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3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77305</xdr:rowOff>
    </xdr:from>
    <xdr:to>
      <xdr:col>55</xdr:col>
      <xdr:colOff>0</xdr:colOff>
      <xdr:row>95</xdr:row>
      <xdr:rowOff>111277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5850705"/>
          <a:ext cx="838200" cy="54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111277</xdr:rowOff>
    </xdr:from>
    <xdr:to>
      <xdr:col>50</xdr:col>
      <xdr:colOff>114300</xdr:colOff>
      <xdr:row>96</xdr:row>
      <xdr:rowOff>60413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399027"/>
          <a:ext cx="889000" cy="1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14008</xdr:rowOff>
    </xdr:from>
    <xdr:to>
      <xdr:col>45</xdr:col>
      <xdr:colOff>177800</xdr:colOff>
      <xdr:row>96</xdr:row>
      <xdr:rowOff>60413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301758"/>
          <a:ext cx="889000" cy="2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14008</xdr:rowOff>
    </xdr:from>
    <xdr:to>
      <xdr:col>41</xdr:col>
      <xdr:colOff>50800</xdr:colOff>
      <xdr:row>95</xdr:row>
      <xdr:rowOff>132462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301758"/>
          <a:ext cx="889000" cy="1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26505</xdr:rowOff>
    </xdr:from>
    <xdr:to>
      <xdr:col>55</xdr:col>
      <xdr:colOff>50800</xdr:colOff>
      <xdr:row>92</xdr:row>
      <xdr:rowOff>128105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57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49382</xdr:rowOff>
    </xdr:from>
    <xdr:ext cx="599010"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65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60477</xdr:rowOff>
    </xdr:from>
    <xdr:to>
      <xdr:col>50</xdr:col>
      <xdr:colOff>165100</xdr:colOff>
      <xdr:row>95</xdr:row>
      <xdr:rowOff>162077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3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7154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12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9613</xdr:rowOff>
    </xdr:from>
    <xdr:to>
      <xdr:col>46</xdr:col>
      <xdr:colOff>38100</xdr:colOff>
      <xdr:row>96</xdr:row>
      <xdr:rowOff>111213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4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127740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2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134658</xdr:rowOff>
    </xdr:from>
    <xdr:to>
      <xdr:col>41</xdr:col>
      <xdr:colOff>101600</xdr:colOff>
      <xdr:row>95</xdr:row>
      <xdr:rowOff>64808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2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81335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0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81662</xdr:rowOff>
    </xdr:from>
    <xdr:to>
      <xdr:col>36</xdr:col>
      <xdr:colOff>165100</xdr:colOff>
      <xdr:row>96</xdr:row>
      <xdr:rowOff>11812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3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28339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1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85609</xdr:rowOff>
    </xdr:from>
    <xdr:to>
      <xdr:col>85</xdr:col>
      <xdr:colOff>127000</xdr:colOff>
      <xdr:row>38</xdr:row>
      <xdr:rowOff>30821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29259"/>
          <a:ext cx="838200" cy="1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11782</xdr:rowOff>
    </xdr:from>
    <xdr:to>
      <xdr:col>81</xdr:col>
      <xdr:colOff>50800</xdr:colOff>
      <xdr:row>38</xdr:row>
      <xdr:rowOff>30821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26882"/>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128020</xdr:rowOff>
    </xdr:from>
    <xdr:to>
      <xdr:col>76</xdr:col>
      <xdr:colOff>114300</xdr:colOff>
      <xdr:row>38</xdr:row>
      <xdr:rowOff>11782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471670"/>
          <a:ext cx="889000" cy="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79828</xdr:rowOff>
    </xdr:from>
    <xdr:to>
      <xdr:col>71</xdr:col>
      <xdr:colOff>177800</xdr:colOff>
      <xdr:row>37</xdr:row>
      <xdr:rowOff>128020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423478"/>
          <a:ext cx="889000" cy="4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34809</xdr:rowOff>
    </xdr:from>
    <xdr:to>
      <xdr:col>85</xdr:col>
      <xdr:colOff>177800</xdr:colOff>
      <xdr:row>37</xdr:row>
      <xdr:rowOff>136409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57686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151471</xdr:rowOff>
    </xdr:from>
    <xdr:to>
      <xdr:col>81</xdr:col>
      <xdr:colOff>101600</xdr:colOff>
      <xdr:row>38</xdr:row>
      <xdr:rowOff>81621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98148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7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132432</xdr:rowOff>
    </xdr:from>
    <xdr:to>
      <xdr:col>76</xdr:col>
      <xdr:colOff>165100</xdr:colOff>
      <xdr:row>38</xdr:row>
      <xdr:rowOff>62582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7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79109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5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77220</xdr:rowOff>
    </xdr:from>
    <xdr:to>
      <xdr:col>72</xdr:col>
      <xdr:colOff>38100</xdr:colOff>
      <xdr:row>38</xdr:row>
      <xdr:rowOff>7370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23897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19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29028</xdr:rowOff>
    </xdr:from>
    <xdr:to>
      <xdr:col>67</xdr:col>
      <xdr:colOff>101600</xdr:colOff>
      <xdr:row>37</xdr:row>
      <xdr:rowOff>130628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147155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14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59548</xdr:rowOff>
    </xdr:from>
    <xdr:to>
      <xdr:col>85</xdr:col>
      <xdr:colOff>127000</xdr:colOff>
      <xdr:row>57</xdr:row>
      <xdr:rowOff>82517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660748"/>
          <a:ext cx="838200" cy="19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7537</xdr:rowOff>
    </xdr:from>
    <xdr:to>
      <xdr:col>81</xdr:col>
      <xdr:colOff>50800</xdr:colOff>
      <xdr:row>57</xdr:row>
      <xdr:rowOff>82517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780187"/>
          <a:ext cx="8890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7537</xdr:rowOff>
    </xdr:from>
    <xdr:to>
      <xdr:col>76</xdr:col>
      <xdr:colOff>114300</xdr:colOff>
      <xdr:row>57</xdr:row>
      <xdr:rowOff>132014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780187"/>
          <a:ext cx="889000" cy="12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132014</xdr:rowOff>
    </xdr:from>
    <xdr:to>
      <xdr:col>71</xdr:col>
      <xdr:colOff>177800</xdr:colOff>
      <xdr:row>58</xdr:row>
      <xdr:rowOff>75126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04664"/>
          <a:ext cx="889000" cy="1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8748</xdr:rowOff>
    </xdr:from>
    <xdr:to>
      <xdr:col>85</xdr:col>
      <xdr:colOff>177800</xdr:colOff>
      <xdr:row>56</xdr:row>
      <xdr:rowOff>110348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6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31625</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31717</xdr:rowOff>
    </xdr:from>
    <xdr:to>
      <xdr:col>81</xdr:col>
      <xdr:colOff>101600</xdr:colOff>
      <xdr:row>57</xdr:row>
      <xdr:rowOff>133317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0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149844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57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128187</xdr:rowOff>
    </xdr:from>
    <xdr:to>
      <xdr:col>76</xdr:col>
      <xdr:colOff>165100</xdr:colOff>
      <xdr:row>57</xdr:row>
      <xdr:rowOff>58337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7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74864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5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81214</xdr:rowOff>
    </xdr:from>
    <xdr:to>
      <xdr:col>72</xdr:col>
      <xdr:colOff>38100</xdr:colOff>
      <xdr:row>58</xdr:row>
      <xdr:rowOff>11364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2491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24326</xdr:rowOff>
    </xdr:from>
    <xdr:to>
      <xdr:col>67</xdr:col>
      <xdr:colOff>101600</xdr:colOff>
      <xdr:row>58</xdr:row>
      <xdr:rowOff>125926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117053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24828</xdr:rowOff>
    </xdr:from>
    <xdr:to>
      <xdr:col>85</xdr:col>
      <xdr:colOff>127000</xdr:colOff>
      <xdr:row>79</xdr:row>
      <xdr:rowOff>27572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69378"/>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156502</xdr:rowOff>
    </xdr:from>
    <xdr:to>
      <xdr:col>81</xdr:col>
      <xdr:colOff>50800</xdr:colOff>
      <xdr:row>79</xdr:row>
      <xdr:rowOff>24828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2960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161722</xdr:rowOff>
    </xdr:from>
    <xdr:to>
      <xdr:col>76</xdr:col>
      <xdr:colOff>114300</xdr:colOff>
      <xdr:row>78</xdr:row>
      <xdr:rowOff>156502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363372"/>
          <a:ext cx="889000" cy="1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161722</xdr:rowOff>
    </xdr:from>
    <xdr:to>
      <xdr:col>71</xdr:col>
      <xdr:colOff>177800</xdr:colOff>
      <xdr:row>78</xdr:row>
      <xdr:rowOff>139776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363372"/>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148222</xdr:rowOff>
    </xdr:from>
    <xdr:to>
      <xdr:col>85</xdr:col>
      <xdr:colOff>177800</xdr:colOff>
      <xdr:row>79</xdr:row>
      <xdr:rowOff>78372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63149</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36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145478</xdr:rowOff>
    </xdr:from>
    <xdr:to>
      <xdr:col>81</xdr:col>
      <xdr:colOff>101600</xdr:colOff>
      <xdr:row>79</xdr:row>
      <xdr:rowOff>75628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66755</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11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105702</xdr:rowOff>
    </xdr:from>
    <xdr:to>
      <xdr:col>76</xdr:col>
      <xdr:colOff>165100</xdr:colOff>
      <xdr:row>79</xdr:row>
      <xdr:rowOff>35852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7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26979</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57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110922</xdr:rowOff>
    </xdr:from>
    <xdr:to>
      <xdr:col>72</xdr:col>
      <xdr:colOff>38100</xdr:colOff>
      <xdr:row>78</xdr:row>
      <xdr:rowOff>41072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3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32199</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40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88976</xdr:rowOff>
    </xdr:from>
    <xdr:to>
      <xdr:col>67</xdr:col>
      <xdr:colOff>101600</xdr:colOff>
      <xdr:row>79</xdr:row>
      <xdr:rowOff>19126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10253</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5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35661</xdr:rowOff>
    </xdr:from>
    <xdr:to>
      <xdr:col>85</xdr:col>
      <xdr:colOff>127000</xdr:colOff>
      <xdr:row>95</xdr:row>
      <xdr:rowOff>52184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323411"/>
          <a:ext cx="8382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35661</xdr:rowOff>
    </xdr:from>
    <xdr:to>
      <xdr:col>81</xdr:col>
      <xdr:colOff>50800</xdr:colOff>
      <xdr:row>95</xdr:row>
      <xdr:rowOff>51169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323411"/>
          <a:ext cx="889000" cy="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51169</xdr:rowOff>
    </xdr:from>
    <xdr:to>
      <xdr:col>76</xdr:col>
      <xdr:colOff>114300</xdr:colOff>
      <xdr:row>95</xdr:row>
      <xdr:rowOff>80493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338919"/>
          <a:ext cx="889000" cy="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80493</xdr:rowOff>
    </xdr:from>
    <xdr:to>
      <xdr:col>71</xdr:col>
      <xdr:colOff>177800</xdr:colOff>
      <xdr:row>95</xdr:row>
      <xdr:rowOff>104496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36824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1384</xdr:rowOff>
    </xdr:from>
    <xdr:to>
      <xdr:col>85</xdr:col>
      <xdr:colOff>177800</xdr:colOff>
      <xdr:row>95</xdr:row>
      <xdr:rowOff>102984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2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151261</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26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156311</xdr:rowOff>
    </xdr:from>
    <xdr:to>
      <xdr:col>81</xdr:col>
      <xdr:colOff>101600</xdr:colOff>
      <xdr:row>95</xdr:row>
      <xdr:rowOff>86461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2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77588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36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369</xdr:rowOff>
    </xdr:from>
    <xdr:to>
      <xdr:col>76</xdr:col>
      <xdr:colOff>165100</xdr:colOff>
      <xdr:row>95</xdr:row>
      <xdr:rowOff>101969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28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93096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38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29693</xdr:rowOff>
    </xdr:from>
    <xdr:to>
      <xdr:col>72</xdr:col>
      <xdr:colOff>38100</xdr:colOff>
      <xdr:row>95</xdr:row>
      <xdr:rowOff>131293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3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122420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41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53696</xdr:rowOff>
    </xdr:from>
    <xdr:to>
      <xdr:col>67</xdr:col>
      <xdr:colOff>101600</xdr:colOff>
      <xdr:row>95</xdr:row>
      <xdr:rowOff>155296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3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146423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43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15875</xdr:rowOff>
    </xdr:from>
    <xdr:to>
      <xdr:col>116</xdr:col>
      <xdr:colOff>63500</xdr:colOff>
      <xdr:row>39</xdr:row>
      <xdr:rowOff>16383</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1323300" y="6702425"/>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115206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630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16383</xdr:rowOff>
    </xdr:from>
    <xdr:to>
      <xdr:col>111</xdr:col>
      <xdr:colOff>177800</xdr:colOff>
      <xdr:row>39</xdr:row>
      <xdr:rowOff>16637</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0434300" y="670293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74947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16637</xdr:rowOff>
    </xdr:from>
    <xdr:to>
      <xdr:col>107</xdr:col>
      <xdr:colOff>50800</xdr:colOff>
      <xdr:row>39</xdr:row>
      <xdr:rowOff>17018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9545300" y="670318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80789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17018</xdr:rowOff>
    </xdr:from>
    <xdr:to>
      <xdr:col>102</xdr:col>
      <xdr:colOff>114300</xdr:colOff>
      <xdr:row>39</xdr:row>
      <xdr:rowOff>17526</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8656300" y="6703568"/>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69867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7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82821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7693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95902</xdr:rowOff>
    </xdr:from>
    <xdr:ext cx="378565"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43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137033</xdr:rowOff>
    </xdr:from>
    <xdr:to>
      <xdr:col>112</xdr:col>
      <xdr:colOff>38100</xdr:colOff>
      <xdr:row>39</xdr:row>
      <xdr:rowOff>67183</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83710</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4017" y="642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137287</xdr:rowOff>
    </xdr:from>
    <xdr:to>
      <xdr:col>107</xdr:col>
      <xdr:colOff>101600</xdr:colOff>
      <xdr:row>39</xdr:row>
      <xdr:rowOff>67437</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83964</xdr:rowOff>
    </xdr:from>
    <xdr:ext cx="378565"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5017" y="642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137668</xdr:rowOff>
    </xdr:from>
    <xdr:to>
      <xdr:col>102</xdr:col>
      <xdr:colOff>165100</xdr:colOff>
      <xdr:row>39</xdr:row>
      <xdr:rowOff>67818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138176</xdr:rowOff>
    </xdr:from>
    <xdr:to>
      <xdr:col>98</xdr:col>
      <xdr:colOff>38100</xdr:colOff>
      <xdr:row>39</xdr:row>
      <xdr:rowOff>68326</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84853</xdr:rowOff>
    </xdr:from>
    <xdr:ext cx="378565"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67017" y="642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は、市道除雪にかかる費用や継続事業として実施している図書館等複合施設整備事業費の増加がコストを押し上げた。類似団体平均を下回ることは難しいが、県内平均を意識しながら平準化を図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消防費は、庁舎の増築工事費の増加により、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学校整備事業費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によるコストは減少したものの、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学校整備事業費の増加により依然類似団体平均を上回っている。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財政調整基金残高は、ふるさと納税による寄附金が増加したことなどにより、令和元年度以降、黒字収支により増加している。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年度は、物価高騰や電気料高騰等により、実質単年度収支が赤字収支となった。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今後も行政改革による徹底的な事務事業の見直しを行い、新たな歳入の確保に努め財政基盤の強化に努める。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ガス事業会計は、販売量の増加などにより健全な運営を継続している。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全会計を通し、年度ごとの増減はあるものの、収支は黒字であり健全な運営であると言える。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しかしながら、一般会計及び国民健康保険特別会計は、黒字率が減少傾向であり赤字に転じないよう注視していく必要がある。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臨時財政対策債の元利償還金の増加などにより「元利償還金等」が増加し、公営企業債の元利償還金に対する繰入金や算入公債費が減少したため分子の増加となった。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臨時財政対策債の減少などにより標準財政規模を含む分母が減少する傾向にあり比率は増加が見込まれる。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今後も引き続き交付税措置のある地方債を有効活用し、より一層適正な地方債の管理に努めていく。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臨時財政対策債など一般会計に係る地方債償還や公営企業債繰入見込額の減少により将来負担額は減少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傾向であったが、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図書館等複合施設整備事業などの投資的事業の実施により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年度の将来負担額が増加した。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今後も引き続き、中長期的な財政計画を見通し、健全な財政運営に努める。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新潟県小千谷市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物価高騰や電気料高騰等により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したことや、小学校施設整備事業により市立学校整備基金を取崩したことにより、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・継続事業として実施している図書館等複合施設整備事業により「文化施設建設基金」は逓減していく。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・今後予定されている学校施設整備事業により令和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年度に積み立てた「市立学校整備基金」は、逓減していく。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・環境うるおい基金：信濃川の河川環境の維持向上等、環境との調和を図るために必要な事業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・文化施設建設基金：文化施設の建設に係る経費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・夢の架け橋基金　：小千谷市のまちづくりに賛同する人々からの寄附を財源として、夢のある個性豊かな活力あるまちづくりを推進する事業</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・環境うるおい基金：事業実施により取崩したことによる減少、原資の積増しなし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・文化施設建設基金：図書館等複合施設整備事業により取崩したことによる減少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・夢の架け橋基金：当該年度のふるさと納税による寄附金を積立て、前年度に積立てた額を取崩したことによりほぼ同額</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・文化施設建設基金：継続事業として実施している図書館等複合施設整備事業により「文化施設建設基金」は逓減していく。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・市立学校整備基金：今後予定している学校施設整備事業により「市立学校整備基金」は逓減していく。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・物価高騰や電気料高騰等により「財政調整基金」を取崩したことにより、基金が減少した。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・今後も物価高騰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大型普通建設事業費が控えており、収支の均衡に努める。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年度に、財源不足により地方債償還のため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百万円を取崩したことに伴い減少したが、平成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年度以降は取崩しなし。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年度は、普通交付税再選定による臨時財政対策償還基金費が交付されたことにより増額となっている。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・今後、普通建設事業などの償還を控えているが、経済事情の著しい変動等による財源不足等が見込まれる場合、積立てる額を予算で定め、財源を確保する。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22828019</v>
      </c>
      <c r="BO4" s="449"/>
      <c r="BP4" s="449"/>
      <c r="BQ4" s="449"/>
      <c r="BR4" s="449"/>
      <c r="BS4" s="449"/>
      <c r="BT4" s="449"/>
      <c r="BU4" s="450"/>
      <c r="BV4" s="448">
        <v>20177000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7.1</v>
      </c>
      <c r="CU4" s="589"/>
      <c r="CV4" s="589"/>
      <c r="CW4" s="589"/>
      <c r="CX4" s="589"/>
      <c r="CY4" s="589"/>
      <c r="CZ4" s="589"/>
      <c r="DA4" s="590"/>
      <c r="DB4" s="588">
        <v>8.5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21489762</v>
      </c>
      <c r="BO5" s="420"/>
      <c r="BP5" s="420"/>
      <c r="BQ5" s="420"/>
      <c r="BR5" s="420"/>
      <c r="BS5" s="420"/>
      <c r="BT5" s="420"/>
      <c r="BU5" s="421"/>
      <c r="BV5" s="419">
        <v>19084863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88.9</v>
      </c>
      <c r="CU5" s="417"/>
      <c r="CV5" s="417"/>
      <c r="CW5" s="417"/>
      <c r="CX5" s="417"/>
      <c r="CY5" s="417"/>
      <c r="CZ5" s="417"/>
      <c r="DA5" s="418"/>
      <c r="DB5" s="416">
        <v>88.9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1338257</v>
      </c>
      <c r="BO6" s="420"/>
      <c r="BP6" s="420"/>
      <c r="BQ6" s="420"/>
      <c r="BR6" s="420"/>
      <c r="BS6" s="420"/>
      <c r="BT6" s="420"/>
      <c r="BU6" s="421"/>
      <c r="BV6" s="419">
        <v>1092137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89.6</v>
      </c>
      <c r="CU6" s="563"/>
      <c r="CV6" s="563"/>
      <c r="CW6" s="563"/>
      <c r="CX6" s="563"/>
      <c r="CY6" s="563"/>
      <c r="CZ6" s="563"/>
      <c r="DA6" s="564"/>
      <c r="DB6" s="562">
        <v>90.5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609239</v>
      </c>
      <c r="BO7" s="420"/>
      <c r="BP7" s="420"/>
      <c r="BQ7" s="420"/>
      <c r="BR7" s="420"/>
      <c r="BS7" s="420"/>
      <c r="BT7" s="420"/>
      <c r="BU7" s="421"/>
      <c r="BV7" s="419">
        <v>222580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10308719</v>
      </c>
      <c r="CU7" s="420"/>
      <c r="CV7" s="420"/>
      <c r="CW7" s="420"/>
      <c r="CX7" s="420"/>
      <c r="CY7" s="420"/>
      <c r="CZ7" s="420"/>
      <c r="DA7" s="421"/>
      <c r="DB7" s="419">
        <v>10207223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729018</v>
      </c>
      <c r="BO8" s="420"/>
      <c r="BP8" s="420"/>
      <c r="BQ8" s="420"/>
      <c r="BR8" s="420"/>
      <c r="BS8" s="420"/>
      <c r="BT8" s="420"/>
      <c r="BU8" s="421"/>
      <c r="BV8" s="419">
        <v>869557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0.52</v>
      </c>
      <c r="CU8" s="523"/>
      <c r="CV8" s="523"/>
      <c r="CW8" s="523"/>
      <c r="CX8" s="523"/>
      <c r="CY8" s="523"/>
      <c r="CZ8" s="523"/>
      <c r="DA8" s="524"/>
      <c r="DB8" s="522">
        <v>0.53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34096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-140539</v>
      </c>
      <c r="BO9" s="420"/>
      <c r="BP9" s="420"/>
      <c r="BQ9" s="420"/>
      <c r="BR9" s="420"/>
      <c r="BS9" s="420"/>
      <c r="BT9" s="420"/>
      <c r="BU9" s="421"/>
      <c r="BV9" s="419">
        <v>-443473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11.6</v>
      </c>
      <c r="CU9" s="417"/>
      <c r="CV9" s="417"/>
      <c r="CW9" s="417"/>
      <c r="CX9" s="417"/>
      <c r="CY9" s="417"/>
      <c r="CZ9" s="417"/>
      <c r="DA9" s="418"/>
      <c r="DB9" s="416">
        <v>12.7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36498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489116</v>
      </c>
      <c r="BO10" s="420"/>
      <c r="BP10" s="420"/>
      <c r="BQ10" s="420"/>
      <c r="BR10" s="420"/>
      <c r="BS10" s="420"/>
      <c r="BT10" s="420"/>
      <c r="BU10" s="421"/>
      <c r="BV10" s="419">
        <v>673100</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33186</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400000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32742</v>
      </c>
      <c r="S13" s="507"/>
      <c r="T13" s="507"/>
      <c r="U13" s="507"/>
      <c r="V13" s="508"/>
      <c r="W13" s="509" t="s">
        <v>130</v>
      </c>
      <c r="X13" s="405"/>
      <c r="Y13" s="405"/>
      <c r="Z13" s="405"/>
      <c r="AA13" s="405"/>
      <c r="AB13" s="406"/>
      <c r="AC13" s="372">
        <v>1051</v>
      </c>
      <c r="AD13" s="373"/>
      <c r="AE13" s="373"/>
      <c r="AF13" s="373"/>
      <c r="AG13" s="374"/>
      <c r="AH13" s="372">
        <v>1368</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-51423</v>
      </c>
      <c r="BO13" s="420"/>
      <c r="BP13" s="420"/>
      <c r="BQ13" s="420"/>
      <c r="BR13" s="420"/>
      <c r="BS13" s="420"/>
      <c r="BT13" s="420"/>
      <c r="BU13" s="421"/>
      <c r="BV13" s="419">
        <v>229627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10.4</v>
      </c>
      <c r="CU13" s="417"/>
      <c r="CV13" s="417"/>
      <c r="CW13" s="417"/>
      <c r="CX13" s="417"/>
      <c r="CY13" s="417"/>
      <c r="CZ13" s="417"/>
      <c r="DA13" s="418"/>
      <c r="DB13" s="416">
        <v>10.1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33722</v>
      </c>
      <c r="S14" s="507"/>
      <c r="T14" s="507"/>
      <c r="U14" s="507"/>
      <c r="V14" s="508"/>
      <c r="W14" s="510"/>
      <c r="X14" s="408"/>
      <c r="Y14" s="408"/>
      <c r="Z14" s="408"/>
      <c r="AA14" s="408"/>
      <c r="AB14" s="409"/>
      <c r="AC14" s="499">
        <v>6.2</v>
      </c>
      <c r="AD14" s="500"/>
      <c r="AE14" s="500"/>
      <c r="AF14" s="500"/>
      <c r="AG14" s="501"/>
      <c r="AH14" s="499">
        <v>7.3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22.3</v>
      </c>
      <c r="CU14" s="517"/>
      <c r="CV14" s="517"/>
      <c r="CW14" s="517"/>
      <c r="CX14" s="517"/>
      <c r="CY14" s="517"/>
      <c r="CZ14" s="517"/>
      <c r="DA14" s="518"/>
      <c r="DB14" s="516">
        <v>20.8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33318</v>
      </c>
      <c r="S15" s="507"/>
      <c r="T15" s="507"/>
      <c r="U15" s="507"/>
      <c r="V15" s="508"/>
      <c r="W15" s="509" t="s">
        <v>137</v>
      </c>
      <c r="X15" s="405"/>
      <c r="Y15" s="405"/>
      <c r="Z15" s="405"/>
      <c r="AA15" s="405"/>
      <c r="AB15" s="406"/>
      <c r="AC15" s="372">
        <v>6557</v>
      </c>
      <c r="AD15" s="373"/>
      <c r="AE15" s="373"/>
      <c r="AF15" s="373"/>
      <c r="AG15" s="374"/>
      <c r="AH15" s="372">
        <v>7154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4652242</v>
      </c>
      <c r="BO15" s="449"/>
      <c r="BP15" s="449"/>
      <c r="BQ15" s="449"/>
      <c r="BR15" s="449"/>
      <c r="BS15" s="449"/>
      <c r="BT15" s="449"/>
      <c r="BU15" s="450"/>
      <c r="BV15" s="448">
        <v>4537921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39</v>
      </c>
      <c r="AD16" s="500"/>
      <c r="AE16" s="500"/>
      <c r="AF16" s="500"/>
      <c r="AG16" s="501"/>
      <c r="AH16" s="499">
        <v>38.299999999999997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9012895</v>
      </c>
      <c r="BO16" s="420"/>
      <c r="BP16" s="420"/>
      <c r="BQ16" s="420"/>
      <c r="BR16" s="420"/>
      <c r="BS16" s="420"/>
      <c r="BT16" s="420"/>
      <c r="BU16" s="421"/>
      <c r="BV16" s="419">
        <v>8833677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9213</v>
      </c>
      <c r="AD17" s="373"/>
      <c r="AE17" s="373"/>
      <c r="AF17" s="373"/>
      <c r="AG17" s="374"/>
      <c r="AH17" s="372">
        <v>10159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5869641</v>
      </c>
      <c r="BO17" s="420"/>
      <c r="BP17" s="420"/>
      <c r="BQ17" s="420"/>
      <c r="BR17" s="420"/>
      <c r="BS17" s="420"/>
      <c r="BT17" s="420"/>
      <c r="BU17" s="421"/>
      <c r="BV17" s="419">
        <v>5722764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155.19</v>
      </c>
      <c r="M18" s="472"/>
      <c r="N18" s="472"/>
      <c r="O18" s="472"/>
      <c r="P18" s="472"/>
      <c r="Q18" s="472"/>
      <c r="R18" s="473"/>
      <c r="S18" s="473"/>
      <c r="T18" s="473"/>
      <c r="U18" s="473"/>
      <c r="V18" s="474"/>
      <c r="W18" s="490"/>
      <c r="X18" s="491"/>
      <c r="Y18" s="491"/>
      <c r="Z18" s="491"/>
      <c r="AA18" s="491"/>
      <c r="AB18" s="515"/>
      <c r="AC18" s="389">
        <v>54.8</v>
      </c>
      <c r="AD18" s="390"/>
      <c r="AE18" s="390"/>
      <c r="AF18" s="390"/>
      <c r="AG18" s="475"/>
      <c r="AH18" s="389">
        <v>54.4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9341439</v>
      </c>
      <c r="BO18" s="420"/>
      <c r="BP18" s="420"/>
      <c r="BQ18" s="420"/>
      <c r="BR18" s="420"/>
      <c r="BS18" s="420"/>
      <c r="BT18" s="420"/>
      <c r="BU18" s="421"/>
      <c r="BV18" s="419">
        <v>9237646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220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14971586</v>
      </c>
      <c r="BO19" s="420"/>
      <c r="BP19" s="420"/>
      <c r="BQ19" s="420"/>
      <c r="BR19" s="420"/>
      <c r="BS19" s="420"/>
      <c r="BT19" s="420"/>
      <c r="BU19" s="421"/>
      <c r="BV19" s="419">
        <v>14295220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12113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15567077</v>
      </c>
      <c r="BO22" s="449"/>
      <c r="BP22" s="449"/>
      <c r="BQ22" s="449"/>
      <c r="BR22" s="449"/>
      <c r="BS22" s="449"/>
      <c r="BT22" s="449"/>
      <c r="BU22" s="450"/>
      <c r="BV22" s="448">
        <v>14993357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14188037</v>
      </c>
      <c r="BO23" s="420"/>
      <c r="BP23" s="420"/>
      <c r="BQ23" s="420"/>
      <c r="BR23" s="420"/>
      <c r="BS23" s="420"/>
      <c r="BT23" s="420"/>
      <c r="BU23" s="421"/>
      <c r="BV23" s="419">
        <v>13664033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8510</v>
      </c>
      <c r="R24" s="373"/>
      <c r="S24" s="373"/>
      <c r="T24" s="373"/>
      <c r="U24" s="373"/>
      <c r="V24" s="374"/>
      <c r="W24" s="462"/>
      <c r="X24" s="399"/>
      <c r="Y24" s="400"/>
      <c r="Z24" s="375" t="s">
        <v>162</v>
      </c>
      <c r="AA24" s="376"/>
      <c r="AB24" s="376"/>
      <c r="AC24" s="376"/>
      <c r="AD24" s="376"/>
      <c r="AE24" s="376"/>
      <c r="AF24" s="376"/>
      <c r="AG24" s="377"/>
      <c r="AH24" s="372">
        <v>369</v>
      </c>
      <c r="AI24" s="373"/>
      <c r="AJ24" s="373"/>
      <c r="AK24" s="373"/>
      <c r="AL24" s="374"/>
      <c r="AM24" s="372">
        <v>1083015</v>
      </c>
      <c r="AN24" s="373"/>
      <c r="AO24" s="373"/>
      <c r="AP24" s="373"/>
      <c r="AQ24" s="373"/>
      <c r="AR24" s="374"/>
      <c r="AS24" s="372">
        <v>2935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9531674</v>
      </c>
      <c r="BO24" s="420"/>
      <c r="BP24" s="420"/>
      <c r="BQ24" s="420"/>
      <c r="BR24" s="420"/>
      <c r="BS24" s="420"/>
      <c r="BT24" s="420"/>
      <c r="BU24" s="421"/>
      <c r="BV24" s="419">
        <v>8362851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6440</v>
      </c>
      <c r="R25" s="373"/>
      <c r="S25" s="373"/>
      <c r="T25" s="373"/>
      <c r="U25" s="373"/>
      <c r="V25" s="374"/>
      <c r="W25" s="462"/>
      <c r="X25" s="399"/>
      <c r="Y25" s="400"/>
      <c r="Z25" s="375" t="s">
        <v>165</v>
      </c>
      <c r="AA25" s="376"/>
      <c r="AB25" s="376"/>
      <c r="AC25" s="376"/>
      <c r="AD25" s="376"/>
      <c r="AE25" s="376"/>
      <c r="AF25" s="376"/>
      <c r="AG25" s="377"/>
      <c r="AH25" s="372">
        <v>63</v>
      </c>
      <c r="AI25" s="373"/>
      <c r="AJ25" s="373"/>
      <c r="AK25" s="373"/>
      <c r="AL25" s="374"/>
      <c r="AM25" s="372">
        <v>192654</v>
      </c>
      <c r="AN25" s="373"/>
      <c r="AO25" s="373"/>
      <c r="AP25" s="373"/>
      <c r="AQ25" s="373"/>
      <c r="AR25" s="374"/>
      <c r="AS25" s="372">
        <v>3058</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903120</v>
      </c>
      <c r="BO25" s="449"/>
      <c r="BP25" s="449"/>
      <c r="BQ25" s="449"/>
      <c r="BR25" s="449"/>
      <c r="BS25" s="449"/>
      <c r="BT25" s="449"/>
      <c r="BU25" s="450"/>
      <c r="BV25" s="448">
        <v>882173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5680</v>
      </c>
      <c r="R26" s="373"/>
      <c r="S26" s="373"/>
      <c r="T26" s="373"/>
      <c r="U26" s="373"/>
      <c r="V26" s="374"/>
      <c r="W26" s="462"/>
      <c r="X26" s="399"/>
      <c r="Y26" s="400"/>
      <c r="Z26" s="375" t="s">
        <v>168</v>
      </c>
      <c r="AA26" s="430"/>
      <c r="AB26" s="430"/>
      <c r="AC26" s="430"/>
      <c r="AD26" s="430"/>
      <c r="AE26" s="430"/>
      <c r="AF26" s="430"/>
      <c r="AG26" s="431"/>
      <c r="AH26" s="372">
        <v>40</v>
      </c>
      <c r="AI26" s="373"/>
      <c r="AJ26" s="373"/>
      <c r="AK26" s="373"/>
      <c r="AL26" s="374"/>
      <c r="AM26" s="372">
        <v>111080</v>
      </c>
      <c r="AN26" s="373"/>
      <c r="AO26" s="373"/>
      <c r="AP26" s="373"/>
      <c r="AQ26" s="373"/>
      <c r="AR26" s="374"/>
      <c r="AS26" s="372">
        <v>2777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3920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250000</v>
      </c>
      <c r="BO27" s="454"/>
      <c r="BP27" s="454"/>
      <c r="BQ27" s="454"/>
      <c r="BR27" s="454"/>
      <c r="BS27" s="454"/>
      <c r="BT27" s="454"/>
      <c r="BU27" s="455"/>
      <c r="BV27" s="453">
        <v>250000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3220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4829152</v>
      </c>
      <c r="BO28" s="449"/>
      <c r="BP28" s="449"/>
      <c r="BQ28" s="449"/>
      <c r="BR28" s="449"/>
      <c r="BS28" s="449"/>
      <c r="BT28" s="449"/>
      <c r="BU28" s="450"/>
      <c r="BV28" s="448">
        <v>4740036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14</v>
      </c>
      <c r="M29" s="373"/>
      <c r="N29" s="373"/>
      <c r="O29" s="373"/>
      <c r="P29" s="374"/>
      <c r="Q29" s="372">
        <v>3120</v>
      </c>
      <c r="R29" s="373"/>
      <c r="S29" s="373"/>
      <c r="T29" s="373"/>
      <c r="U29" s="373"/>
      <c r="V29" s="374"/>
      <c r="W29" s="463"/>
      <c r="X29" s="464"/>
      <c r="Y29" s="465"/>
      <c r="Z29" s="375" t="s">
        <v>178</v>
      </c>
      <c r="AA29" s="376"/>
      <c r="AB29" s="376"/>
      <c r="AC29" s="376"/>
      <c r="AD29" s="376"/>
      <c r="AE29" s="376"/>
      <c r="AF29" s="376"/>
      <c r="AG29" s="377"/>
      <c r="AH29" s="372">
        <v>371</v>
      </c>
      <c r="AI29" s="373"/>
      <c r="AJ29" s="373"/>
      <c r="AK29" s="373"/>
      <c r="AL29" s="374"/>
      <c r="AM29" s="372">
        <v>1091979</v>
      </c>
      <c r="AN29" s="373"/>
      <c r="AO29" s="373"/>
      <c r="AP29" s="373"/>
      <c r="AQ29" s="373"/>
      <c r="AR29" s="374"/>
      <c r="AS29" s="372">
        <v>2943</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61396</v>
      </c>
      <c r="BO29" s="420"/>
      <c r="BP29" s="420"/>
      <c r="BQ29" s="420"/>
      <c r="BR29" s="420"/>
      <c r="BS29" s="420"/>
      <c r="BT29" s="420"/>
      <c r="BU29" s="421"/>
      <c r="BV29" s="419">
        <v>14384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95.3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3072353</v>
      </c>
      <c r="BO30" s="454"/>
      <c r="BP30" s="454"/>
      <c r="BQ30" s="454"/>
      <c r="BR30" s="454"/>
      <c r="BS30" s="454"/>
      <c r="BT30" s="454"/>
      <c r="BU30" s="455"/>
      <c r="BV30" s="453">
        <v>3313005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ガス事業会計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IF('各会計、関係団体の財政状況及び健全化判断比率'!B35="","",'各会計、関係団体の財政状況及び健全化判断比率'!B35)</f>
        <v>工業団地事業特別会計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新潟県市町村総合事務組合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小千谷観光開発</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新潟県市町村総合事務組合
（職員退職手当支給事業特別会計）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工業用水道事業会計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新潟県市町村総合事務組合
（消防団員等公務災害補償事業特別会計）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8</v>
      </c>
      <c r="AN37" s="367"/>
      <c r="AO37" s="368" t="str">
        <f>IF('各会計、関係団体の財政状況及び健全化判断比率'!B34="","",'各会計、関係団体の財政状況及び健全化判断比率'!B34)</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新潟県市町村総合事務組合
（消防賞じゅつ金支給事業特別会計）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新潟県市町村総合事務組合
（非常勤職員公務災害補償等特別会計）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新潟県市町村総合事務組合
（交通災害共済事業特別会計）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新潟県後期高齢者医療広域連合
（一般会計）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新潟県後期高齢者医療広域連合
（後期高齢者医療特別会計）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魚沼地区障害福祉組合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zsnRh7mIb9SzO1COPAhdXOW0XR4hfl9y7tMQhEi9BBkZSufB3jwGqVOyTWjJm4VIK1Fhurq2AlvI46cyf/mnAA==" saltValue="xHtVKlUhHQym7S8Cs7jYR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7"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4952651</v>
      </c>
      <c r="S5" s="677"/>
      <c r="T5" s="677"/>
      <c r="U5" s="677"/>
      <c r="V5" s="677"/>
      <c r="W5" s="677"/>
      <c r="X5" s="677"/>
      <c r="Y5" s="702"/>
      <c r="Z5" s="715">
        <v>21.7</v>
      </c>
      <c r="AA5" s="715"/>
      <c r="AB5" s="715"/>
      <c r="AC5" s="715"/>
      <c r="AD5" s="716">
        <v>4787728</v>
      </c>
      <c r="AE5" s="716"/>
      <c r="AF5" s="716"/>
      <c r="AG5" s="716"/>
      <c r="AH5" s="716"/>
      <c r="AI5" s="716"/>
      <c r="AJ5" s="716"/>
      <c r="AK5" s="716"/>
      <c r="AL5" s="703">
        <v>45.9</v>
      </c>
      <c r="AM5" s="685"/>
      <c r="AN5" s="685"/>
      <c r="AO5" s="704"/>
      <c r="AP5" s="679" t="s">
        <v>217</v>
      </c>
      <c r="AQ5" s="680"/>
      <c r="AR5" s="680"/>
      <c r="AS5" s="680"/>
      <c r="AT5" s="680"/>
      <c r="AU5" s="680"/>
      <c r="AV5" s="680"/>
      <c r="AW5" s="680"/>
      <c r="AX5" s="680"/>
      <c r="AY5" s="680"/>
      <c r="AZ5" s="680"/>
      <c r="BA5" s="680"/>
      <c r="BB5" s="680"/>
      <c r="BC5" s="680"/>
      <c r="BD5" s="680"/>
      <c r="BE5" s="680"/>
      <c r="BF5" s="681"/>
      <c r="BG5" s="621">
        <v>4787728</v>
      </c>
      <c r="BH5" s="622"/>
      <c r="BI5" s="622"/>
      <c r="BJ5" s="622"/>
      <c r="BK5" s="622"/>
      <c r="BL5" s="622"/>
      <c r="BM5" s="622"/>
      <c r="BN5" s="623"/>
      <c r="BO5" s="659">
        <v>96.7</v>
      </c>
      <c r="BP5" s="659"/>
      <c r="BQ5" s="659"/>
      <c r="BR5" s="659"/>
      <c r="BS5" s="660">
        <v>43754</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157877</v>
      </c>
      <c r="S6" s="622"/>
      <c r="T6" s="622"/>
      <c r="U6" s="622"/>
      <c r="V6" s="622"/>
      <c r="W6" s="622"/>
      <c r="X6" s="622"/>
      <c r="Y6" s="623"/>
      <c r="Z6" s="659">
        <v>0.7</v>
      </c>
      <c r="AA6" s="659"/>
      <c r="AB6" s="659"/>
      <c r="AC6" s="659"/>
      <c r="AD6" s="660">
        <v>157877</v>
      </c>
      <c r="AE6" s="660"/>
      <c r="AF6" s="660"/>
      <c r="AG6" s="660"/>
      <c r="AH6" s="660"/>
      <c r="AI6" s="660"/>
      <c r="AJ6" s="660"/>
      <c r="AK6" s="660"/>
      <c r="AL6" s="624">
        <v>1.5</v>
      </c>
      <c r="AM6" s="625"/>
      <c r="AN6" s="625"/>
      <c r="AO6" s="661"/>
      <c r="AP6" s="618" t="s">
        <v>222</v>
      </c>
      <c r="AQ6" s="619"/>
      <c r="AR6" s="619"/>
      <c r="AS6" s="619"/>
      <c r="AT6" s="619"/>
      <c r="AU6" s="619"/>
      <c r="AV6" s="619"/>
      <c r="AW6" s="619"/>
      <c r="AX6" s="619"/>
      <c r="AY6" s="619"/>
      <c r="AZ6" s="619"/>
      <c r="BA6" s="619"/>
      <c r="BB6" s="619"/>
      <c r="BC6" s="619"/>
      <c r="BD6" s="619"/>
      <c r="BE6" s="619"/>
      <c r="BF6" s="620"/>
      <c r="BG6" s="621">
        <v>4787728</v>
      </c>
      <c r="BH6" s="622"/>
      <c r="BI6" s="622"/>
      <c r="BJ6" s="622"/>
      <c r="BK6" s="622"/>
      <c r="BL6" s="622"/>
      <c r="BM6" s="622"/>
      <c r="BN6" s="623"/>
      <c r="BO6" s="659">
        <v>96.7</v>
      </c>
      <c r="BP6" s="659"/>
      <c r="BQ6" s="659"/>
      <c r="BR6" s="659"/>
      <c r="BS6" s="660">
        <v>43754</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140639</v>
      </c>
      <c r="CS6" s="622"/>
      <c r="CT6" s="622"/>
      <c r="CU6" s="622"/>
      <c r="CV6" s="622"/>
      <c r="CW6" s="622"/>
      <c r="CX6" s="622"/>
      <c r="CY6" s="623"/>
      <c r="CZ6" s="703">
        <v>0.7</v>
      </c>
      <c r="DA6" s="685"/>
      <c r="DB6" s="685"/>
      <c r="DC6" s="705"/>
      <c r="DD6" s="627" t="s">
        <v>121</v>
      </c>
      <c r="DE6" s="622"/>
      <c r="DF6" s="622"/>
      <c r="DG6" s="622"/>
      <c r="DH6" s="622"/>
      <c r="DI6" s="622"/>
      <c r="DJ6" s="622"/>
      <c r="DK6" s="622"/>
      <c r="DL6" s="622"/>
      <c r="DM6" s="622"/>
      <c r="DN6" s="622"/>
      <c r="DO6" s="622"/>
      <c r="DP6" s="623"/>
      <c r="DQ6" s="627">
        <v>140639</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930</v>
      </c>
      <c r="S7" s="622"/>
      <c r="T7" s="622"/>
      <c r="U7" s="622"/>
      <c r="V7" s="622"/>
      <c r="W7" s="622"/>
      <c r="X7" s="622"/>
      <c r="Y7" s="623"/>
      <c r="Z7" s="659">
        <v>0</v>
      </c>
      <c r="AA7" s="659"/>
      <c r="AB7" s="659"/>
      <c r="AC7" s="659"/>
      <c r="AD7" s="660">
        <v>930</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1757991</v>
      </c>
      <c r="BH7" s="622"/>
      <c r="BI7" s="622"/>
      <c r="BJ7" s="622"/>
      <c r="BK7" s="622"/>
      <c r="BL7" s="622"/>
      <c r="BM7" s="622"/>
      <c r="BN7" s="623"/>
      <c r="BO7" s="659">
        <v>35.5</v>
      </c>
      <c r="BP7" s="659"/>
      <c r="BQ7" s="659"/>
      <c r="BR7" s="659"/>
      <c r="BS7" s="660">
        <v>43754</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3253803</v>
      </c>
      <c r="CS7" s="622"/>
      <c r="CT7" s="622"/>
      <c r="CU7" s="622"/>
      <c r="CV7" s="622"/>
      <c r="CW7" s="622"/>
      <c r="CX7" s="622"/>
      <c r="CY7" s="623"/>
      <c r="CZ7" s="659">
        <v>15.1</v>
      </c>
      <c r="DA7" s="659"/>
      <c r="DB7" s="659"/>
      <c r="DC7" s="659"/>
      <c r="DD7" s="627">
        <v>61520</v>
      </c>
      <c r="DE7" s="622"/>
      <c r="DF7" s="622"/>
      <c r="DG7" s="622"/>
      <c r="DH7" s="622"/>
      <c r="DI7" s="622"/>
      <c r="DJ7" s="622"/>
      <c r="DK7" s="622"/>
      <c r="DL7" s="622"/>
      <c r="DM7" s="622"/>
      <c r="DN7" s="622"/>
      <c r="DO7" s="622"/>
      <c r="DP7" s="623"/>
      <c r="DQ7" s="627">
        <v>3063050</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21299</v>
      </c>
      <c r="S8" s="622"/>
      <c r="T8" s="622"/>
      <c r="U8" s="622"/>
      <c r="V8" s="622"/>
      <c r="W8" s="622"/>
      <c r="X8" s="622"/>
      <c r="Y8" s="623"/>
      <c r="Z8" s="659">
        <v>0.1</v>
      </c>
      <c r="AA8" s="659"/>
      <c r="AB8" s="659"/>
      <c r="AC8" s="659"/>
      <c r="AD8" s="660">
        <v>21299</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59975</v>
      </c>
      <c r="BH8" s="622"/>
      <c r="BI8" s="622"/>
      <c r="BJ8" s="622"/>
      <c r="BK8" s="622"/>
      <c r="BL8" s="622"/>
      <c r="BM8" s="622"/>
      <c r="BN8" s="623"/>
      <c r="BO8" s="659">
        <v>1.2</v>
      </c>
      <c r="BP8" s="659"/>
      <c r="BQ8" s="659"/>
      <c r="BR8" s="659"/>
      <c r="BS8" s="660" t="s">
        <v>121</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5509278</v>
      </c>
      <c r="CS8" s="622"/>
      <c r="CT8" s="622"/>
      <c r="CU8" s="622"/>
      <c r="CV8" s="622"/>
      <c r="CW8" s="622"/>
      <c r="CX8" s="622"/>
      <c r="CY8" s="623"/>
      <c r="CZ8" s="659">
        <v>25.6</v>
      </c>
      <c r="DA8" s="659"/>
      <c r="DB8" s="659"/>
      <c r="DC8" s="659"/>
      <c r="DD8" s="627">
        <v>131186</v>
      </c>
      <c r="DE8" s="622"/>
      <c r="DF8" s="622"/>
      <c r="DG8" s="622"/>
      <c r="DH8" s="622"/>
      <c r="DI8" s="622"/>
      <c r="DJ8" s="622"/>
      <c r="DK8" s="622"/>
      <c r="DL8" s="622"/>
      <c r="DM8" s="622"/>
      <c r="DN8" s="622"/>
      <c r="DO8" s="622"/>
      <c r="DP8" s="623"/>
      <c r="DQ8" s="627">
        <v>3235681</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22838</v>
      </c>
      <c r="S9" s="622"/>
      <c r="T9" s="622"/>
      <c r="U9" s="622"/>
      <c r="V9" s="622"/>
      <c r="W9" s="622"/>
      <c r="X9" s="622"/>
      <c r="Y9" s="623"/>
      <c r="Z9" s="659">
        <v>0.1</v>
      </c>
      <c r="AA9" s="659"/>
      <c r="AB9" s="659"/>
      <c r="AC9" s="659"/>
      <c r="AD9" s="660">
        <v>22838</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1444723</v>
      </c>
      <c r="BH9" s="622"/>
      <c r="BI9" s="622"/>
      <c r="BJ9" s="622"/>
      <c r="BK9" s="622"/>
      <c r="BL9" s="622"/>
      <c r="BM9" s="622"/>
      <c r="BN9" s="623"/>
      <c r="BO9" s="659">
        <v>29.2</v>
      </c>
      <c r="BP9" s="659"/>
      <c r="BQ9" s="659"/>
      <c r="BR9" s="659"/>
      <c r="BS9" s="660" t="s">
        <v>121</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1760373</v>
      </c>
      <c r="CS9" s="622"/>
      <c r="CT9" s="622"/>
      <c r="CU9" s="622"/>
      <c r="CV9" s="622"/>
      <c r="CW9" s="622"/>
      <c r="CX9" s="622"/>
      <c r="CY9" s="623"/>
      <c r="CZ9" s="659">
        <v>8.1999999999999993</v>
      </c>
      <c r="DA9" s="659"/>
      <c r="DB9" s="659"/>
      <c r="DC9" s="659"/>
      <c r="DD9" s="627">
        <v>279223</v>
      </c>
      <c r="DE9" s="622"/>
      <c r="DF9" s="622"/>
      <c r="DG9" s="622"/>
      <c r="DH9" s="622"/>
      <c r="DI9" s="622"/>
      <c r="DJ9" s="622"/>
      <c r="DK9" s="622"/>
      <c r="DL9" s="622"/>
      <c r="DM9" s="622"/>
      <c r="DN9" s="622"/>
      <c r="DO9" s="622"/>
      <c r="DP9" s="623"/>
      <c r="DQ9" s="627">
        <v>1168510</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100365</v>
      </c>
      <c r="BH10" s="622"/>
      <c r="BI10" s="622"/>
      <c r="BJ10" s="622"/>
      <c r="BK10" s="622"/>
      <c r="BL10" s="622"/>
      <c r="BM10" s="622"/>
      <c r="BN10" s="623"/>
      <c r="BO10" s="659">
        <v>2</v>
      </c>
      <c r="BP10" s="659"/>
      <c r="BQ10" s="659"/>
      <c r="BR10" s="659"/>
      <c r="BS10" s="660" t="s">
        <v>121</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45736</v>
      </c>
      <c r="CS10" s="622"/>
      <c r="CT10" s="622"/>
      <c r="CU10" s="622"/>
      <c r="CV10" s="622"/>
      <c r="CW10" s="622"/>
      <c r="CX10" s="622"/>
      <c r="CY10" s="623"/>
      <c r="CZ10" s="659">
        <v>0.2</v>
      </c>
      <c r="DA10" s="659"/>
      <c r="DB10" s="659"/>
      <c r="DC10" s="659"/>
      <c r="DD10" s="627" t="s">
        <v>121</v>
      </c>
      <c r="DE10" s="622"/>
      <c r="DF10" s="622"/>
      <c r="DG10" s="622"/>
      <c r="DH10" s="622"/>
      <c r="DI10" s="622"/>
      <c r="DJ10" s="622"/>
      <c r="DK10" s="622"/>
      <c r="DL10" s="622"/>
      <c r="DM10" s="622"/>
      <c r="DN10" s="622"/>
      <c r="DO10" s="622"/>
      <c r="DP10" s="623"/>
      <c r="DQ10" s="627">
        <v>35935</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886963</v>
      </c>
      <c r="S11" s="622"/>
      <c r="T11" s="622"/>
      <c r="U11" s="622"/>
      <c r="V11" s="622"/>
      <c r="W11" s="622"/>
      <c r="X11" s="622"/>
      <c r="Y11" s="623"/>
      <c r="Z11" s="624">
        <v>3.9</v>
      </c>
      <c r="AA11" s="625"/>
      <c r="AB11" s="625"/>
      <c r="AC11" s="626"/>
      <c r="AD11" s="627">
        <v>886963</v>
      </c>
      <c r="AE11" s="622"/>
      <c r="AF11" s="622"/>
      <c r="AG11" s="622"/>
      <c r="AH11" s="622"/>
      <c r="AI11" s="622"/>
      <c r="AJ11" s="622"/>
      <c r="AK11" s="623"/>
      <c r="AL11" s="624">
        <v>8.5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152928</v>
      </c>
      <c r="BH11" s="622"/>
      <c r="BI11" s="622"/>
      <c r="BJ11" s="622"/>
      <c r="BK11" s="622"/>
      <c r="BL11" s="622"/>
      <c r="BM11" s="622"/>
      <c r="BN11" s="623"/>
      <c r="BO11" s="659">
        <v>3.1</v>
      </c>
      <c r="BP11" s="659"/>
      <c r="BQ11" s="659"/>
      <c r="BR11" s="659"/>
      <c r="BS11" s="660">
        <v>43754</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796371</v>
      </c>
      <c r="CS11" s="622"/>
      <c r="CT11" s="622"/>
      <c r="CU11" s="622"/>
      <c r="CV11" s="622"/>
      <c r="CW11" s="622"/>
      <c r="CX11" s="622"/>
      <c r="CY11" s="623"/>
      <c r="CZ11" s="659">
        <v>3.7</v>
      </c>
      <c r="DA11" s="659"/>
      <c r="DB11" s="659"/>
      <c r="DC11" s="659"/>
      <c r="DD11" s="627">
        <v>126016</v>
      </c>
      <c r="DE11" s="622"/>
      <c r="DF11" s="622"/>
      <c r="DG11" s="622"/>
      <c r="DH11" s="622"/>
      <c r="DI11" s="622"/>
      <c r="DJ11" s="622"/>
      <c r="DK11" s="622"/>
      <c r="DL11" s="622"/>
      <c r="DM11" s="622"/>
      <c r="DN11" s="622"/>
      <c r="DO11" s="622"/>
      <c r="DP11" s="623"/>
      <c r="DQ11" s="627">
        <v>270482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6641</v>
      </c>
      <c r="S12" s="622"/>
      <c r="T12" s="622"/>
      <c r="U12" s="622"/>
      <c r="V12" s="622"/>
      <c r="W12" s="622"/>
      <c r="X12" s="622"/>
      <c r="Y12" s="623"/>
      <c r="Z12" s="659">
        <v>0</v>
      </c>
      <c r="AA12" s="659"/>
      <c r="AB12" s="659"/>
      <c r="AC12" s="659"/>
      <c r="AD12" s="660">
        <v>6641</v>
      </c>
      <c r="AE12" s="660"/>
      <c r="AF12" s="660"/>
      <c r="AG12" s="660"/>
      <c r="AH12" s="660"/>
      <c r="AI12" s="660"/>
      <c r="AJ12" s="660"/>
      <c r="AK12" s="660"/>
      <c r="AL12" s="624">
        <v>0.1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2462527</v>
      </c>
      <c r="BH12" s="622"/>
      <c r="BI12" s="622"/>
      <c r="BJ12" s="622"/>
      <c r="BK12" s="622"/>
      <c r="BL12" s="622"/>
      <c r="BM12" s="622"/>
      <c r="BN12" s="623"/>
      <c r="BO12" s="659">
        <v>49.7</v>
      </c>
      <c r="BP12" s="659"/>
      <c r="BQ12" s="659"/>
      <c r="BR12" s="659"/>
      <c r="BS12" s="660" t="s">
        <v>121</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374418</v>
      </c>
      <c r="CS12" s="622"/>
      <c r="CT12" s="622"/>
      <c r="CU12" s="622"/>
      <c r="CV12" s="622"/>
      <c r="CW12" s="622"/>
      <c r="CX12" s="622"/>
      <c r="CY12" s="623"/>
      <c r="CZ12" s="659">
        <v>1.7</v>
      </c>
      <c r="DA12" s="659"/>
      <c r="DB12" s="659"/>
      <c r="DC12" s="659"/>
      <c r="DD12" s="627">
        <v>90015</v>
      </c>
      <c r="DE12" s="622"/>
      <c r="DF12" s="622"/>
      <c r="DG12" s="622"/>
      <c r="DH12" s="622"/>
      <c r="DI12" s="622"/>
      <c r="DJ12" s="622"/>
      <c r="DK12" s="622"/>
      <c r="DL12" s="622"/>
      <c r="DM12" s="622"/>
      <c r="DN12" s="622"/>
      <c r="DO12" s="622"/>
      <c r="DP12" s="623"/>
      <c r="DQ12" s="627">
        <v>283389</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2457528</v>
      </c>
      <c r="BH13" s="622"/>
      <c r="BI13" s="622"/>
      <c r="BJ13" s="622"/>
      <c r="BK13" s="622"/>
      <c r="BL13" s="622"/>
      <c r="BM13" s="622"/>
      <c r="BN13" s="623"/>
      <c r="BO13" s="659">
        <v>49.6</v>
      </c>
      <c r="BP13" s="659"/>
      <c r="BQ13" s="659"/>
      <c r="BR13" s="659"/>
      <c r="BS13" s="660" t="s">
        <v>121</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4045803</v>
      </c>
      <c r="CS13" s="622"/>
      <c r="CT13" s="622"/>
      <c r="CU13" s="622"/>
      <c r="CV13" s="622"/>
      <c r="CW13" s="622"/>
      <c r="CX13" s="622"/>
      <c r="CY13" s="623"/>
      <c r="CZ13" s="659">
        <v>18.8</v>
      </c>
      <c r="DA13" s="659"/>
      <c r="DB13" s="659"/>
      <c r="DC13" s="659"/>
      <c r="DD13" s="627">
        <v>2602111</v>
      </c>
      <c r="DE13" s="622"/>
      <c r="DF13" s="622"/>
      <c r="DG13" s="622"/>
      <c r="DH13" s="622"/>
      <c r="DI13" s="622"/>
      <c r="DJ13" s="622"/>
      <c r="DK13" s="622"/>
      <c r="DL13" s="622"/>
      <c r="DM13" s="622"/>
      <c r="DN13" s="622"/>
      <c r="DO13" s="622"/>
      <c r="DP13" s="623"/>
      <c r="DQ13" s="627">
        <v>1739628</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1404</v>
      </c>
      <c r="S14" s="622"/>
      <c r="T14" s="622"/>
      <c r="U14" s="622"/>
      <c r="V14" s="622"/>
      <c r="W14" s="622"/>
      <c r="X14" s="622"/>
      <c r="Y14" s="623"/>
      <c r="Z14" s="659">
        <v>0</v>
      </c>
      <c r="AA14" s="659"/>
      <c r="AB14" s="659"/>
      <c r="AC14" s="659"/>
      <c r="AD14" s="660">
        <v>1404</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138989</v>
      </c>
      <c r="BH14" s="622"/>
      <c r="BI14" s="622"/>
      <c r="BJ14" s="622"/>
      <c r="BK14" s="622"/>
      <c r="BL14" s="622"/>
      <c r="BM14" s="622"/>
      <c r="BN14" s="623"/>
      <c r="BO14" s="659">
        <v>2.8</v>
      </c>
      <c r="BP14" s="659"/>
      <c r="BQ14" s="659"/>
      <c r="BR14" s="659"/>
      <c r="BS14" s="660" t="s">
        <v>121</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1085806</v>
      </c>
      <c r="CS14" s="622"/>
      <c r="CT14" s="622"/>
      <c r="CU14" s="622"/>
      <c r="CV14" s="622"/>
      <c r="CW14" s="622"/>
      <c r="CX14" s="622"/>
      <c r="CY14" s="623"/>
      <c r="CZ14" s="659">
        <v>5.0999999999999996</v>
      </c>
      <c r="DA14" s="659"/>
      <c r="DB14" s="659"/>
      <c r="DC14" s="659"/>
      <c r="DD14" s="627">
        <v>388740</v>
      </c>
      <c r="DE14" s="622"/>
      <c r="DF14" s="622"/>
      <c r="DG14" s="622"/>
      <c r="DH14" s="622"/>
      <c r="DI14" s="622"/>
      <c r="DJ14" s="622"/>
      <c r="DK14" s="622"/>
      <c r="DL14" s="622"/>
      <c r="DM14" s="622"/>
      <c r="DN14" s="622"/>
      <c r="DO14" s="622"/>
      <c r="DP14" s="623"/>
      <c r="DQ14" s="627">
        <v>623584</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246472</v>
      </c>
      <c r="BH15" s="622"/>
      <c r="BI15" s="622"/>
      <c r="BJ15" s="622"/>
      <c r="BK15" s="622"/>
      <c r="BL15" s="622"/>
      <c r="BM15" s="622"/>
      <c r="BN15" s="623"/>
      <c r="BO15" s="659">
        <v>5</v>
      </c>
      <c r="BP15" s="659"/>
      <c r="BQ15" s="659"/>
      <c r="BR15" s="659"/>
      <c r="BS15" s="660" t="s">
        <v>121</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2683518</v>
      </c>
      <c r="CS15" s="622"/>
      <c r="CT15" s="622"/>
      <c r="CU15" s="622"/>
      <c r="CV15" s="622"/>
      <c r="CW15" s="622"/>
      <c r="CX15" s="622"/>
      <c r="CY15" s="623"/>
      <c r="CZ15" s="659">
        <v>12.5</v>
      </c>
      <c r="DA15" s="659"/>
      <c r="DB15" s="659"/>
      <c r="DC15" s="659"/>
      <c r="DD15" s="627">
        <v>1243760</v>
      </c>
      <c r="DE15" s="622"/>
      <c r="DF15" s="622"/>
      <c r="DG15" s="622"/>
      <c r="DH15" s="622"/>
      <c r="DI15" s="622"/>
      <c r="DJ15" s="622"/>
      <c r="DK15" s="622"/>
      <c r="DL15" s="622"/>
      <c r="DM15" s="622"/>
      <c r="DN15" s="622"/>
      <c r="DO15" s="622"/>
      <c r="DP15" s="623"/>
      <c r="DQ15" s="627">
        <v>1322757</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12519</v>
      </c>
      <c r="S16" s="622"/>
      <c r="T16" s="622"/>
      <c r="U16" s="622"/>
      <c r="V16" s="622"/>
      <c r="W16" s="622"/>
      <c r="X16" s="622"/>
      <c r="Y16" s="623"/>
      <c r="Z16" s="659">
        <v>0.1</v>
      </c>
      <c r="AA16" s="659"/>
      <c r="AB16" s="659"/>
      <c r="AC16" s="659"/>
      <c r="AD16" s="660">
        <v>12519</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v>181749</v>
      </c>
      <c r="BH16" s="622"/>
      <c r="BI16" s="622"/>
      <c r="BJ16" s="622"/>
      <c r="BK16" s="622"/>
      <c r="BL16" s="622"/>
      <c r="BM16" s="622"/>
      <c r="BN16" s="623"/>
      <c r="BO16" s="659">
        <v>3.7</v>
      </c>
      <c r="BP16" s="659"/>
      <c r="BQ16" s="659"/>
      <c r="BR16" s="659"/>
      <c r="BS16" s="660" t="s">
        <v>121</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14710</v>
      </c>
      <c r="CS16" s="622"/>
      <c r="CT16" s="622"/>
      <c r="CU16" s="622"/>
      <c r="CV16" s="622"/>
      <c r="CW16" s="622"/>
      <c r="CX16" s="622"/>
      <c r="CY16" s="623"/>
      <c r="CZ16" s="659">
        <v>0.1</v>
      </c>
      <c r="DA16" s="659"/>
      <c r="DB16" s="659"/>
      <c r="DC16" s="659"/>
      <c r="DD16" s="627" t="s">
        <v>121</v>
      </c>
      <c r="DE16" s="622"/>
      <c r="DF16" s="622"/>
      <c r="DG16" s="622"/>
      <c r="DH16" s="622"/>
      <c r="DI16" s="622"/>
      <c r="DJ16" s="622"/>
      <c r="DK16" s="622"/>
      <c r="DL16" s="622"/>
      <c r="DM16" s="622"/>
      <c r="DN16" s="622"/>
      <c r="DO16" s="622"/>
      <c r="DP16" s="623"/>
      <c r="DQ16" s="627">
        <v>11610</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86023</v>
      </c>
      <c r="S17" s="622"/>
      <c r="T17" s="622"/>
      <c r="U17" s="622"/>
      <c r="V17" s="622"/>
      <c r="W17" s="622"/>
      <c r="X17" s="622"/>
      <c r="Y17" s="623"/>
      <c r="Z17" s="659">
        <v>0.4</v>
      </c>
      <c r="AA17" s="659"/>
      <c r="AB17" s="659"/>
      <c r="AC17" s="659"/>
      <c r="AD17" s="660">
        <v>86023</v>
      </c>
      <c r="AE17" s="660"/>
      <c r="AF17" s="660"/>
      <c r="AG17" s="660"/>
      <c r="AH17" s="660"/>
      <c r="AI17" s="660"/>
      <c r="AJ17" s="660"/>
      <c r="AK17" s="660"/>
      <c r="AL17" s="624">
        <v>0.8</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1771846</v>
      </c>
      <c r="CS17" s="622"/>
      <c r="CT17" s="622"/>
      <c r="CU17" s="622"/>
      <c r="CV17" s="622"/>
      <c r="CW17" s="622"/>
      <c r="CX17" s="622"/>
      <c r="CY17" s="623"/>
      <c r="CZ17" s="659">
        <v>8.1999999999999993</v>
      </c>
      <c r="DA17" s="659"/>
      <c r="DB17" s="659"/>
      <c r="DC17" s="659"/>
      <c r="DD17" s="627" t="s">
        <v>121</v>
      </c>
      <c r="DE17" s="622"/>
      <c r="DF17" s="622"/>
      <c r="DG17" s="622"/>
      <c r="DH17" s="622"/>
      <c r="DI17" s="622"/>
      <c r="DJ17" s="622"/>
      <c r="DK17" s="622"/>
      <c r="DL17" s="622"/>
      <c r="DM17" s="622"/>
      <c r="DN17" s="622"/>
      <c r="DO17" s="622"/>
      <c r="DP17" s="623"/>
      <c r="DQ17" s="627">
        <v>1730603</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36301</v>
      </c>
      <c r="S18" s="622"/>
      <c r="T18" s="622"/>
      <c r="U18" s="622"/>
      <c r="V18" s="622"/>
      <c r="W18" s="622"/>
      <c r="X18" s="622"/>
      <c r="Y18" s="623"/>
      <c r="Z18" s="659">
        <v>0.2</v>
      </c>
      <c r="AA18" s="659"/>
      <c r="AB18" s="659"/>
      <c r="AC18" s="659"/>
      <c r="AD18" s="660">
        <v>36301</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v>7461</v>
      </c>
      <c r="CS18" s="622"/>
      <c r="CT18" s="622"/>
      <c r="CU18" s="622"/>
      <c r="CV18" s="622"/>
      <c r="CW18" s="622"/>
      <c r="CX18" s="622"/>
      <c r="CY18" s="623"/>
      <c r="CZ18" s="659">
        <v>0</v>
      </c>
      <c r="DA18" s="659"/>
      <c r="DB18" s="659"/>
      <c r="DC18" s="659"/>
      <c r="DD18" s="627" t="s">
        <v>121</v>
      </c>
      <c r="DE18" s="622"/>
      <c r="DF18" s="622"/>
      <c r="DG18" s="622"/>
      <c r="DH18" s="622"/>
      <c r="DI18" s="622"/>
      <c r="DJ18" s="622"/>
      <c r="DK18" s="622"/>
      <c r="DL18" s="622"/>
      <c r="DM18" s="622"/>
      <c r="DN18" s="622"/>
      <c r="DO18" s="622"/>
      <c r="DP18" s="623"/>
      <c r="DQ18" s="627">
        <v>7461</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24065</v>
      </c>
      <c r="S19" s="622"/>
      <c r="T19" s="622"/>
      <c r="U19" s="622"/>
      <c r="V19" s="622"/>
      <c r="W19" s="622"/>
      <c r="X19" s="622"/>
      <c r="Y19" s="623"/>
      <c r="Z19" s="659">
        <v>0.1</v>
      </c>
      <c r="AA19" s="659"/>
      <c r="AB19" s="659"/>
      <c r="AC19" s="659"/>
      <c r="AD19" s="660">
        <v>24065</v>
      </c>
      <c r="AE19" s="660"/>
      <c r="AF19" s="660"/>
      <c r="AG19" s="660"/>
      <c r="AH19" s="660"/>
      <c r="AI19" s="660"/>
      <c r="AJ19" s="660"/>
      <c r="AK19" s="660"/>
      <c r="AL19" s="624">
        <v>0.2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164923</v>
      </c>
      <c r="BH19" s="622"/>
      <c r="BI19" s="622"/>
      <c r="BJ19" s="622"/>
      <c r="BK19" s="622"/>
      <c r="BL19" s="622"/>
      <c r="BM19" s="622"/>
      <c r="BN19" s="623"/>
      <c r="BO19" s="659">
        <v>3.3</v>
      </c>
      <c r="BP19" s="659"/>
      <c r="BQ19" s="659"/>
      <c r="BR19" s="659"/>
      <c r="BS19" s="660" t="s">
        <v>121</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12236</v>
      </c>
      <c r="S20" s="622"/>
      <c r="T20" s="622"/>
      <c r="U20" s="622"/>
      <c r="V20" s="622"/>
      <c r="W20" s="622"/>
      <c r="X20" s="622"/>
      <c r="Y20" s="623"/>
      <c r="Z20" s="659">
        <v>0.1</v>
      </c>
      <c r="AA20" s="659"/>
      <c r="AB20" s="659"/>
      <c r="AC20" s="659"/>
      <c r="AD20" s="660">
        <v>12236</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164923</v>
      </c>
      <c r="BH20" s="622"/>
      <c r="BI20" s="622"/>
      <c r="BJ20" s="622"/>
      <c r="BK20" s="622"/>
      <c r="BL20" s="622"/>
      <c r="BM20" s="622"/>
      <c r="BN20" s="623"/>
      <c r="BO20" s="659">
        <v>3.3</v>
      </c>
      <c r="BP20" s="659"/>
      <c r="BQ20" s="659"/>
      <c r="BR20" s="659"/>
      <c r="BS20" s="660" t="s">
        <v>121</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21489762</v>
      </c>
      <c r="CS20" s="622"/>
      <c r="CT20" s="622"/>
      <c r="CU20" s="622"/>
      <c r="CV20" s="622"/>
      <c r="CW20" s="622"/>
      <c r="CX20" s="622"/>
      <c r="CY20" s="623"/>
      <c r="CZ20" s="659">
        <v>100</v>
      </c>
      <c r="DA20" s="659"/>
      <c r="DB20" s="659"/>
      <c r="DC20" s="659"/>
      <c r="DD20" s="627">
        <v>4922571</v>
      </c>
      <c r="DE20" s="622"/>
      <c r="DF20" s="622"/>
      <c r="DG20" s="622"/>
      <c r="DH20" s="622"/>
      <c r="DI20" s="622"/>
      <c r="DJ20" s="622"/>
      <c r="DK20" s="622"/>
      <c r="DL20" s="622"/>
      <c r="DM20" s="622"/>
      <c r="DN20" s="622"/>
      <c r="DO20" s="622"/>
      <c r="DP20" s="623"/>
      <c r="DQ20" s="627">
        <v>13633329</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5260378</v>
      </c>
      <c r="S21" s="622"/>
      <c r="T21" s="622"/>
      <c r="U21" s="622"/>
      <c r="V21" s="622"/>
      <c r="W21" s="622"/>
      <c r="X21" s="622"/>
      <c r="Y21" s="623"/>
      <c r="Z21" s="659">
        <v>23</v>
      </c>
      <c r="AA21" s="659"/>
      <c r="AB21" s="659"/>
      <c r="AC21" s="659"/>
      <c r="AD21" s="660">
        <v>4358873</v>
      </c>
      <c r="AE21" s="660"/>
      <c r="AF21" s="660"/>
      <c r="AG21" s="660"/>
      <c r="AH21" s="660"/>
      <c r="AI21" s="660"/>
      <c r="AJ21" s="660"/>
      <c r="AK21" s="660"/>
      <c r="AL21" s="624">
        <v>41.8</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4358873</v>
      </c>
      <c r="S22" s="622"/>
      <c r="T22" s="622"/>
      <c r="U22" s="622"/>
      <c r="V22" s="622"/>
      <c r="W22" s="622"/>
      <c r="X22" s="622"/>
      <c r="Y22" s="623"/>
      <c r="Z22" s="659">
        <v>19.100000000000001</v>
      </c>
      <c r="AA22" s="659"/>
      <c r="AB22" s="659"/>
      <c r="AC22" s="659"/>
      <c r="AD22" s="660">
        <v>4358873</v>
      </c>
      <c r="AE22" s="660"/>
      <c r="AF22" s="660"/>
      <c r="AG22" s="660"/>
      <c r="AH22" s="660"/>
      <c r="AI22" s="660"/>
      <c r="AJ22" s="660"/>
      <c r="AK22" s="660"/>
      <c r="AL22" s="624">
        <v>41.8</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901480</v>
      </c>
      <c r="S23" s="622"/>
      <c r="T23" s="622"/>
      <c r="U23" s="622"/>
      <c r="V23" s="622"/>
      <c r="W23" s="622"/>
      <c r="X23" s="622"/>
      <c r="Y23" s="623"/>
      <c r="Z23" s="659">
        <v>3.9</v>
      </c>
      <c r="AA23" s="659"/>
      <c r="AB23" s="659"/>
      <c r="AC23" s="659"/>
      <c r="AD23" s="660" t="s">
        <v>121</v>
      </c>
      <c r="AE23" s="660"/>
      <c r="AF23" s="660"/>
      <c r="AG23" s="660"/>
      <c r="AH23" s="660"/>
      <c r="AI23" s="660"/>
      <c r="AJ23" s="660"/>
      <c r="AK23" s="660"/>
      <c r="AL23" s="624" t="s">
        <v>121</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164923</v>
      </c>
      <c r="BH23" s="622"/>
      <c r="BI23" s="622"/>
      <c r="BJ23" s="622"/>
      <c r="BK23" s="622"/>
      <c r="BL23" s="622"/>
      <c r="BM23" s="622"/>
      <c r="BN23" s="623"/>
      <c r="BO23" s="659">
        <v>3.3</v>
      </c>
      <c r="BP23" s="659"/>
      <c r="BQ23" s="659"/>
      <c r="BR23" s="659"/>
      <c r="BS23" s="660" t="s">
        <v>121</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25</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7931447</v>
      </c>
      <c r="CS24" s="677"/>
      <c r="CT24" s="677"/>
      <c r="CU24" s="677"/>
      <c r="CV24" s="677"/>
      <c r="CW24" s="677"/>
      <c r="CX24" s="677"/>
      <c r="CY24" s="702"/>
      <c r="CZ24" s="703">
        <v>36.9</v>
      </c>
      <c r="DA24" s="685"/>
      <c r="DB24" s="685"/>
      <c r="DC24" s="705"/>
      <c r="DD24" s="701">
        <v>5809728</v>
      </c>
      <c r="DE24" s="677"/>
      <c r="DF24" s="677"/>
      <c r="DG24" s="677"/>
      <c r="DH24" s="677"/>
      <c r="DI24" s="677"/>
      <c r="DJ24" s="677"/>
      <c r="DK24" s="702"/>
      <c r="DL24" s="701">
        <v>5322661</v>
      </c>
      <c r="DM24" s="677"/>
      <c r="DN24" s="677"/>
      <c r="DO24" s="677"/>
      <c r="DP24" s="677"/>
      <c r="DQ24" s="677"/>
      <c r="DR24" s="677"/>
      <c r="DS24" s="677"/>
      <c r="DT24" s="677"/>
      <c r="DU24" s="677"/>
      <c r="DV24" s="702"/>
      <c r="DW24" s="703">
        <v>50.7</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11445824</v>
      </c>
      <c r="S25" s="622"/>
      <c r="T25" s="622"/>
      <c r="U25" s="622"/>
      <c r="V25" s="622"/>
      <c r="W25" s="622"/>
      <c r="X25" s="622"/>
      <c r="Y25" s="623"/>
      <c r="Z25" s="659">
        <v>50.1</v>
      </c>
      <c r="AA25" s="659"/>
      <c r="AB25" s="659"/>
      <c r="AC25" s="659"/>
      <c r="AD25" s="660">
        <v>10379396</v>
      </c>
      <c r="AE25" s="660"/>
      <c r="AF25" s="660"/>
      <c r="AG25" s="660"/>
      <c r="AH25" s="660"/>
      <c r="AI25" s="660"/>
      <c r="AJ25" s="660"/>
      <c r="AK25" s="660"/>
      <c r="AL25" s="624">
        <v>99.6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3309595</v>
      </c>
      <c r="CS25" s="634"/>
      <c r="CT25" s="634"/>
      <c r="CU25" s="634"/>
      <c r="CV25" s="634"/>
      <c r="CW25" s="634"/>
      <c r="CX25" s="634"/>
      <c r="CY25" s="635"/>
      <c r="CZ25" s="624">
        <v>15.4</v>
      </c>
      <c r="DA25" s="636"/>
      <c r="DB25" s="636"/>
      <c r="DC25" s="637"/>
      <c r="DD25" s="627">
        <v>2920124</v>
      </c>
      <c r="DE25" s="634"/>
      <c r="DF25" s="634"/>
      <c r="DG25" s="634"/>
      <c r="DH25" s="634"/>
      <c r="DI25" s="634"/>
      <c r="DJ25" s="634"/>
      <c r="DK25" s="635"/>
      <c r="DL25" s="627">
        <v>2828951</v>
      </c>
      <c r="DM25" s="634"/>
      <c r="DN25" s="634"/>
      <c r="DO25" s="634"/>
      <c r="DP25" s="634"/>
      <c r="DQ25" s="634"/>
      <c r="DR25" s="634"/>
      <c r="DS25" s="634"/>
      <c r="DT25" s="634"/>
      <c r="DU25" s="634"/>
      <c r="DV25" s="635"/>
      <c r="DW25" s="624">
        <v>26.9</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3027</v>
      </c>
      <c r="S26" s="622"/>
      <c r="T26" s="622"/>
      <c r="U26" s="622"/>
      <c r="V26" s="622"/>
      <c r="W26" s="622"/>
      <c r="X26" s="622"/>
      <c r="Y26" s="623"/>
      <c r="Z26" s="659">
        <v>0</v>
      </c>
      <c r="AA26" s="659"/>
      <c r="AB26" s="659"/>
      <c r="AC26" s="659"/>
      <c r="AD26" s="660">
        <v>3027</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1929265</v>
      </c>
      <c r="CS26" s="622"/>
      <c r="CT26" s="622"/>
      <c r="CU26" s="622"/>
      <c r="CV26" s="622"/>
      <c r="CW26" s="622"/>
      <c r="CX26" s="622"/>
      <c r="CY26" s="623"/>
      <c r="CZ26" s="624">
        <v>9</v>
      </c>
      <c r="DA26" s="636"/>
      <c r="DB26" s="636"/>
      <c r="DC26" s="637"/>
      <c r="DD26" s="627">
        <v>1713711</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181855</v>
      </c>
      <c r="S27" s="622"/>
      <c r="T27" s="622"/>
      <c r="U27" s="622"/>
      <c r="V27" s="622"/>
      <c r="W27" s="622"/>
      <c r="X27" s="622"/>
      <c r="Y27" s="623"/>
      <c r="Z27" s="659">
        <v>0.8</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4952651</v>
      </c>
      <c r="BH27" s="622"/>
      <c r="BI27" s="622"/>
      <c r="BJ27" s="622"/>
      <c r="BK27" s="622"/>
      <c r="BL27" s="622"/>
      <c r="BM27" s="622"/>
      <c r="BN27" s="623"/>
      <c r="BO27" s="659">
        <v>100</v>
      </c>
      <c r="BP27" s="659"/>
      <c r="BQ27" s="659"/>
      <c r="BR27" s="659"/>
      <c r="BS27" s="660">
        <v>43754</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2850006</v>
      </c>
      <c r="CS27" s="634"/>
      <c r="CT27" s="634"/>
      <c r="CU27" s="634"/>
      <c r="CV27" s="634"/>
      <c r="CW27" s="634"/>
      <c r="CX27" s="634"/>
      <c r="CY27" s="635"/>
      <c r="CZ27" s="624">
        <v>13.3</v>
      </c>
      <c r="DA27" s="636"/>
      <c r="DB27" s="636"/>
      <c r="DC27" s="637"/>
      <c r="DD27" s="627">
        <v>1159001</v>
      </c>
      <c r="DE27" s="634"/>
      <c r="DF27" s="634"/>
      <c r="DG27" s="634"/>
      <c r="DH27" s="634"/>
      <c r="DI27" s="634"/>
      <c r="DJ27" s="634"/>
      <c r="DK27" s="635"/>
      <c r="DL27" s="627">
        <v>763107</v>
      </c>
      <c r="DM27" s="634"/>
      <c r="DN27" s="634"/>
      <c r="DO27" s="634"/>
      <c r="DP27" s="634"/>
      <c r="DQ27" s="634"/>
      <c r="DR27" s="634"/>
      <c r="DS27" s="634"/>
      <c r="DT27" s="634"/>
      <c r="DU27" s="634"/>
      <c r="DV27" s="635"/>
      <c r="DW27" s="624">
        <v>7.3</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202451</v>
      </c>
      <c r="S28" s="622"/>
      <c r="T28" s="622"/>
      <c r="U28" s="622"/>
      <c r="V28" s="622"/>
      <c r="W28" s="622"/>
      <c r="X28" s="622"/>
      <c r="Y28" s="623"/>
      <c r="Z28" s="659">
        <v>0.9</v>
      </c>
      <c r="AA28" s="659"/>
      <c r="AB28" s="659"/>
      <c r="AC28" s="659"/>
      <c r="AD28" s="660">
        <v>18147</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1771846</v>
      </c>
      <c r="CS28" s="622"/>
      <c r="CT28" s="622"/>
      <c r="CU28" s="622"/>
      <c r="CV28" s="622"/>
      <c r="CW28" s="622"/>
      <c r="CX28" s="622"/>
      <c r="CY28" s="623"/>
      <c r="CZ28" s="624">
        <v>8.1999999999999993</v>
      </c>
      <c r="DA28" s="636"/>
      <c r="DB28" s="636"/>
      <c r="DC28" s="637"/>
      <c r="DD28" s="627">
        <v>1730603</v>
      </c>
      <c r="DE28" s="622"/>
      <c r="DF28" s="622"/>
      <c r="DG28" s="622"/>
      <c r="DH28" s="622"/>
      <c r="DI28" s="622"/>
      <c r="DJ28" s="622"/>
      <c r="DK28" s="623"/>
      <c r="DL28" s="627">
        <v>1730603</v>
      </c>
      <c r="DM28" s="622"/>
      <c r="DN28" s="622"/>
      <c r="DO28" s="622"/>
      <c r="DP28" s="622"/>
      <c r="DQ28" s="622"/>
      <c r="DR28" s="622"/>
      <c r="DS28" s="622"/>
      <c r="DT28" s="622"/>
      <c r="DU28" s="622"/>
      <c r="DV28" s="623"/>
      <c r="DW28" s="624">
        <v>16.5</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87664</v>
      </c>
      <c r="S29" s="622"/>
      <c r="T29" s="622"/>
      <c r="U29" s="622"/>
      <c r="V29" s="622"/>
      <c r="W29" s="622"/>
      <c r="X29" s="622"/>
      <c r="Y29" s="623"/>
      <c r="Z29" s="659">
        <v>0.4</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1771844</v>
      </c>
      <c r="CS29" s="634"/>
      <c r="CT29" s="634"/>
      <c r="CU29" s="634"/>
      <c r="CV29" s="634"/>
      <c r="CW29" s="634"/>
      <c r="CX29" s="634"/>
      <c r="CY29" s="635"/>
      <c r="CZ29" s="624">
        <v>8.1999999999999993</v>
      </c>
      <c r="DA29" s="636"/>
      <c r="DB29" s="636"/>
      <c r="DC29" s="637"/>
      <c r="DD29" s="627">
        <v>1730601</v>
      </c>
      <c r="DE29" s="634"/>
      <c r="DF29" s="634"/>
      <c r="DG29" s="634"/>
      <c r="DH29" s="634"/>
      <c r="DI29" s="634"/>
      <c r="DJ29" s="634"/>
      <c r="DK29" s="635"/>
      <c r="DL29" s="627">
        <v>1730601</v>
      </c>
      <c r="DM29" s="634"/>
      <c r="DN29" s="634"/>
      <c r="DO29" s="634"/>
      <c r="DP29" s="634"/>
      <c r="DQ29" s="634"/>
      <c r="DR29" s="634"/>
      <c r="DS29" s="634"/>
      <c r="DT29" s="634"/>
      <c r="DU29" s="634"/>
      <c r="DV29" s="635"/>
      <c r="DW29" s="624">
        <v>16.5</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3697894</v>
      </c>
      <c r="S30" s="622"/>
      <c r="T30" s="622"/>
      <c r="U30" s="622"/>
      <c r="V30" s="622"/>
      <c r="W30" s="622"/>
      <c r="X30" s="622"/>
      <c r="Y30" s="623"/>
      <c r="Z30" s="659">
        <v>16.2</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1700379</v>
      </c>
      <c r="CS30" s="622"/>
      <c r="CT30" s="622"/>
      <c r="CU30" s="622"/>
      <c r="CV30" s="622"/>
      <c r="CW30" s="622"/>
      <c r="CX30" s="622"/>
      <c r="CY30" s="623"/>
      <c r="CZ30" s="624">
        <v>7.9</v>
      </c>
      <c r="DA30" s="636"/>
      <c r="DB30" s="636"/>
      <c r="DC30" s="637"/>
      <c r="DD30" s="627">
        <v>1659136</v>
      </c>
      <c r="DE30" s="622"/>
      <c r="DF30" s="622"/>
      <c r="DG30" s="622"/>
      <c r="DH30" s="622"/>
      <c r="DI30" s="622"/>
      <c r="DJ30" s="622"/>
      <c r="DK30" s="623"/>
      <c r="DL30" s="627">
        <v>1659136</v>
      </c>
      <c r="DM30" s="622"/>
      <c r="DN30" s="622"/>
      <c r="DO30" s="622"/>
      <c r="DP30" s="622"/>
      <c r="DQ30" s="622"/>
      <c r="DR30" s="622"/>
      <c r="DS30" s="622"/>
      <c r="DT30" s="622"/>
      <c r="DU30" s="622"/>
      <c r="DV30" s="623"/>
      <c r="DW30" s="624">
        <v>15.8</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99.5</v>
      </c>
      <c r="BH31" s="684"/>
      <c r="BI31" s="684"/>
      <c r="BJ31" s="684"/>
      <c r="BK31" s="684"/>
      <c r="BL31" s="684"/>
      <c r="BM31" s="685">
        <v>98.2</v>
      </c>
      <c r="BN31" s="684"/>
      <c r="BO31" s="684"/>
      <c r="BP31" s="684"/>
      <c r="BQ31" s="686"/>
      <c r="BR31" s="683">
        <v>99.4</v>
      </c>
      <c r="BS31" s="684"/>
      <c r="BT31" s="684"/>
      <c r="BU31" s="684"/>
      <c r="BV31" s="684"/>
      <c r="BW31" s="684"/>
      <c r="BX31" s="685">
        <v>97.8</v>
      </c>
      <c r="BY31" s="684"/>
      <c r="BZ31" s="684"/>
      <c r="CA31" s="684"/>
      <c r="CB31" s="686"/>
      <c r="CD31" s="642"/>
      <c r="CE31" s="643"/>
      <c r="CF31" s="618" t="s">
        <v>301</v>
      </c>
      <c r="CG31" s="619"/>
      <c r="CH31" s="619"/>
      <c r="CI31" s="619"/>
      <c r="CJ31" s="619"/>
      <c r="CK31" s="619"/>
      <c r="CL31" s="619"/>
      <c r="CM31" s="619"/>
      <c r="CN31" s="619"/>
      <c r="CO31" s="619"/>
      <c r="CP31" s="619"/>
      <c r="CQ31" s="620"/>
      <c r="CR31" s="621">
        <v>71465</v>
      </c>
      <c r="CS31" s="634"/>
      <c r="CT31" s="634"/>
      <c r="CU31" s="634"/>
      <c r="CV31" s="634"/>
      <c r="CW31" s="634"/>
      <c r="CX31" s="634"/>
      <c r="CY31" s="635"/>
      <c r="CZ31" s="624">
        <v>0.3</v>
      </c>
      <c r="DA31" s="636"/>
      <c r="DB31" s="636"/>
      <c r="DC31" s="637"/>
      <c r="DD31" s="627">
        <v>71465</v>
      </c>
      <c r="DE31" s="634"/>
      <c r="DF31" s="634"/>
      <c r="DG31" s="634"/>
      <c r="DH31" s="634"/>
      <c r="DI31" s="634"/>
      <c r="DJ31" s="634"/>
      <c r="DK31" s="635"/>
      <c r="DL31" s="627">
        <v>71465</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1106617</v>
      </c>
      <c r="S32" s="622"/>
      <c r="T32" s="622"/>
      <c r="U32" s="622"/>
      <c r="V32" s="622"/>
      <c r="W32" s="622"/>
      <c r="X32" s="622"/>
      <c r="Y32" s="623"/>
      <c r="Z32" s="659">
        <v>4.8</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303</v>
      </c>
      <c r="AX32" s="618" t="s">
        <v>304</v>
      </c>
      <c r="AY32" s="619"/>
      <c r="AZ32" s="619"/>
      <c r="BA32" s="619"/>
      <c r="BB32" s="619"/>
      <c r="BC32" s="619"/>
      <c r="BD32" s="619"/>
      <c r="BE32" s="619"/>
      <c r="BF32" s="620"/>
      <c r="BG32" s="692">
        <v>99.6</v>
      </c>
      <c r="BH32" s="634"/>
      <c r="BI32" s="634"/>
      <c r="BJ32" s="634"/>
      <c r="BK32" s="634"/>
      <c r="BL32" s="634"/>
      <c r="BM32" s="625">
        <v>98.8</v>
      </c>
      <c r="BN32" s="634"/>
      <c r="BO32" s="634"/>
      <c r="BP32" s="634"/>
      <c r="BQ32" s="657"/>
      <c r="BR32" s="692">
        <v>99.4</v>
      </c>
      <c r="BS32" s="634"/>
      <c r="BT32" s="634"/>
      <c r="BU32" s="634"/>
      <c r="BV32" s="634"/>
      <c r="BW32" s="634"/>
      <c r="BX32" s="625">
        <v>98.4</v>
      </c>
      <c r="BY32" s="634"/>
      <c r="BZ32" s="634"/>
      <c r="CA32" s="634"/>
      <c r="CB32" s="657"/>
      <c r="CD32" s="644"/>
      <c r="CE32" s="645"/>
      <c r="CF32" s="618" t="s">
        <v>305</v>
      </c>
      <c r="CG32" s="619"/>
      <c r="CH32" s="619"/>
      <c r="CI32" s="619"/>
      <c r="CJ32" s="619"/>
      <c r="CK32" s="619"/>
      <c r="CL32" s="619"/>
      <c r="CM32" s="619"/>
      <c r="CN32" s="619"/>
      <c r="CO32" s="619"/>
      <c r="CP32" s="619"/>
      <c r="CQ32" s="620"/>
      <c r="CR32" s="621">
        <v>2</v>
      </c>
      <c r="CS32" s="622"/>
      <c r="CT32" s="622"/>
      <c r="CU32" s="622"/>
      <c r="CV32" s="622"/>
      <c r="CW32" s="622"/>
      <c r="CX32" s="622"/>
      <c r="CY32" s="623"/>
      <c r="CZ32" s="624">
        <v>0</v>
      </c>
      <c r="DA32" s="636"/>
      <c r="DB32" s="636"/>
      <c r="DC32" s="637"/>
      <c r="DD32" s="627">
        <v>2</v>
      </c>
      <c r="DE32" s="622"/>
      <c r="DF32" s="622"/>
      <c r="DG32" s="622"/>
      <c r="DH32" s="622"/>
      <c r="DI32" s="622"/>
      <c r="DJ32" s="622"/>
      <c r="DK32" s="623"/>
      <c r="DL32" s="627">
        <v>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44313</v>
      </c>
      <c r="S33" s="622"/>
      <c r="T33" s="622"/>
      <c r="U33" s="622"/>
      <c r="V33" s="622"/>
      <c r="W33" s="622"/>
      <c r="X33" s="622"/>
      <c r="Y33" s="623"/>
      <c r="Z33" s="659">
        <v>0.2</v>
      </c>
      <c r="AA33" s="659"/>
      <c r="AB33" s="659"/>
      <c r="AC33" s="659"/>
      <c r="AD33" s="660">
        <v>21317</v>
      </c>
      <c r="AE33" s="660"/>
      <c r="AF33" s="660"/>
      <c r="AG33" s="660"/>
      <c r="AH33" s="660"/>
      <c r="AI33" s="660"/>
      <c r="AJ33" s="660"/>
      <c r="AK33" s="660"/>
      <c r="AL33" s="624">
        <v>0.2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99.4</v>
      </c>
      <c r="BH33" s="606"/>
      <c r="BI33" s="606"/>
      <c r="BJ33" s="606"/>
      <c r="BK33" s="606"/>
      <c r="BL33" s="606"/>
      <c r="BM33" s="652">
        <v>97.4</v>
      </c>
      <c r="BN33" s="606"/>
      <c r="BO33" s="606"/>
      <c r="BP33" s="606"/>
      <c r="BQ33" s="669"/>
      <c r="BR33" s="682">
        <v>99.3</v>
      </c>
      <c r="BS33" s="606"/>
      <c r="BT33" s="606"/>
      <c r="BU33" s="606"/>
      <c r="BV33" s="606"/>
      <c r="BW33" s="606"/>
      <c r="BX33" s="652">
        <v>97.1</v>
      </c>
      <c r="BY33" s="606"/>
      <c r="BZ33" s="606"/>
      <c r="CA33" s="606"/>
      <c r="CB33" s="669"/>
      <c r="CD33" s="618" t="s">
        <v>308</v>
      </c>
      <c r="CE33" s="619"/>
      <c r="CF33" s="619"/>
      <c r="CG33" s="619"/>
      <c r="CH33" s="619"/>
      <c r="CI33" s="619"/>
      <c r="CJ33" s="619"/>
      <c r="CK33" s="619"/>
      <c r="CL33" s="619"/>
      <c r="CM33" s="619"/>
      <c r="CN33" s="619"/>
      <c r="CO33" s="619"/>
      <c r="CP33" s="619"/>
      <c r="CQ33" s="620"/>
      <c r="CR33" s="621">
        <v>8621034</v>
      </c>
      <c r="CS33" s="634"/>
      <c r="CT33" s="634"/>
      <c r="CU33" s="634"/>
      <c r="CV33" s="634"/>
      <c r="CW33" s="634"/>
      <c r="CX33" s="634"/>
      <c r="CY33" s="635"/>
      <c r="CZ33" s="624">
        <v>40.1</v>
      </c>
      <c r="DA33" s="636"/>
      <c r="DB33" s="636"/>
      <c r="DC33" s="637"/>
      <c r="DD33" s="627">
        <v>6688106</v>
      </c>
      <c r="DE33" s="634"/>
      <c r="DF33" s="634"/>
      <c r="DG33" s="634"/>
      <c r="DH33" s="634"/>
      <c r="DI33" s="634"/>
      <c r="DJ33" s="634"/>
      <c r="DK33" s="635"/>
      <c r="DL33" s="627">
        <v>4018778</v>
      </c>
      <c r="DM33" s="634"/>
      <c r="DN33" s="634"/>
      <c r="DO33" s="634"/>
      <c r="DP33" s="634"/>
      <c r="DQ33" s="634"/>
      <c r="DR33" s="634"/>
      <c r="DS33" s="634"/>
      <c r="DT33" s="634"/>
      <c r="DU33" s="634"/>
      <c r="DV33" s="635"/>
      <c r="DW33" s="624">
        <v>38.299999999999997</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823830</v>
      </c>
      <c r="S34" s="622"/>
      <c r="T34" s="622"/>
      <c r="U34" s="622"/>
      <c r="V34" s="622"/>
      <c r="W34" s="622"/>
      <c r="X34" s="622"/>
      <c r="Y34" s="623"/>
      <c r="Z34" s="659">
        <v>3.6</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2671502</v>
      </c>
      <c r="CS34" s="622"/>
      <c r="CT34" s="622"/>
      <c r="CU34" s="622"/>
      <c r="CV34" s="622"/>
      <c r="CW34" s="622"/>
      <c r="CX34" s="622"/>
      <c r="CY34" s="623"/>
      <c r="CZ34" s="624">
        <v>12.4</v>
      </c>
      <c r="DA34" s="636"/>
      <c r="DB34" s="636"/>
      <c r="DC34" s="637"/>
      <c r="DD34" s="627">
        <v>2050956</v>
      </c>
      <c r="DE34" s="622"/>
      <c r="DF34" s="622"/>
      <c r="DG34" s="622"/>
      <c r="DH34" s="622"/>
      <c r="DI34" s="622"/>
      <c r="DJ34" s="622"/>
      <c r="DK34" s="623"/>
      <c r="DL34" s="627">
        <v>1840818</v>
      </c>
      <c r="DM34" s="622"/>
      <c r="DN34" s="622"/>
      <c r="DO34" s="622"/>
      <c r="DP34" s="622"/>
      <c r="DQ34" s="622"/>
      <c r="DR34" s="622"/>
      <c r="DS34" s="622"/>
      <c r="DT34" s="622"/>
      <c r="DU34" s="622"/>
      <c r="DV34" s="623"/>
      <c r="DW34" s="624">
        <v>17.5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1605283</v>
      </c>
      <c r="S35" s="622"/>
      <c r="T35" s="622"/>
      <c r="U35" s="622"/>
      <c r="V35" s="622"/>
      <c r="W35" s="622"/>
      <c r="X35" s="622"/>
      <c r="Y35" s="623"/>
      <c r="Z35" s="659">
        <v>7</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722447</v>
      </c>
      <c r="CS35" s="634"/>
      <c r="CT35" s="634"/>
      <c r="CU35" s="634"/>
      <c r="CV35" s="634"/>
      <c r="CW35" s="634"/>
      <c r="CX35" s="634"/>
      <c r="CY35" s="635"/>
      <c r="CZ35" s="624">
        <v>3.4</v>
      </c>
      <c r="DA35" s="636"/>
      <c r="DB35" s="636"/>
      <c r="DC35" s="637"/>
      <c r="DD35" s="627">
        <v>570133</v>
      </c>
      <c r="DE35" s="634"/>
      <c r="DF35" s="634"/>
      <c r="DG35" s="634"/>
      <c r="DH35" s="634"/>
      <c r="DI35" s="634"/>
      <c r="DJ35" s="634"/>
      <c r="DK35" s="635"/>
      <c r="DL35" s="627">
        <v>533915</v>
      </c>
      <c r="DM35" s="634"/>
      <c r="DN35" s="634"/>
      <c r="DO35" s="634"/>
      <c r="DP35" s="634"/>
      <c r="DQ35" s="634"/>
      <c r="DR35" s="634"/>
      <c r="DS35" s="634"/>
      <c r="DT35" s="634"/>
      <c r="DU35" s="634"/>
      <c r="DV35" s="635"/>
      <c r="DW35" s="624">
        <v>5.0999999999999996</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1092137</v>
      </c>
      <c r="S36" s="622"/>
      <c r="T36" s="622"/>
      <c r="U36" s="622"/>
      <c r="V36" s="622"/>
      <c r="W36" s="622"/>
      <c r="X36" s="622"/>
      <c r="Y36" s="623"/>
      <c r="Z36" s="659">
        <v>4.8</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2005426</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3199</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2414030</v>
      </c>
      <c r="CS36" s="622"/>
      <c r="CT36" s="622"/>
      <c r="CU36" s="622"/>
      <c r="CV36" s="622"/>
      <c r="CW36" s="622"/>
      <c r="CX36" s="622"/>
      <c r="CY36" s="623"/>
      <c r="CZ36" s="624">
        <v>11.2</v>
      </c>
      <c r="DA36" s="636"/>
      <c r="DB36" s="636"/>
      <c r="DC36" s="637"/>
      <c r="DD36" s="627">
        <v>1530011</v>
      </c>
      <c r="DE36" s="622"/>
      <c r="DF36" s="622"/>
      <c r="DG36" s="622"/>
      <c r="DH36" s="622"/>
      <c r="DI36" s="622"/>
      <c r="DJ36" s="622"/>
      <c r="DK36" s="623"/>
      <c r="DL36" s="627">
        <v>634777</v>
      </c>
      <c r="DM36" s="622"/>
      <c r="DN36" s="622"/>
      <c r="DO36" s="622"/>
      <c r="DP36" s="622"/>
      <c r="DQ36" s="622"/>
      <c r="DR36" s="622"/>
      <c r="DS36" s="622"/>
      <c r="DT36" s="622"/>
      <c r="DU36" s="622"/>
      <c r="DV36" s="623"/>
      <c r="DW36" s="624">
        <v>6</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263024</v>
      </c>
      <c r="S37" s="622"/>
      <c r="T37" s="622"/>
      <c r="U37" s="622"/>
      <c r="V37" s="622"/>
      <c r="W37" s="622"/>
      <c r="X37" s="622"/>
      <c r="Y37" s="623"/>
      <c r="Z37" s="659">
        <v>1.2</v>
      </c>
      <c r="AA37" s="659"/>
      <c r="AB37" s="659"/>
      <c r="AC37" s="659"/>
      <c r="AD37" s="660">
        <v>1519</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715257</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-31327</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38533</v>
      </c>
      <c r="CS37" s="634"/>
      <c r="CT37" s="634"/>
      <c r="CU37" s="634"/>
      <c r="CV37" s="634"/>
      <c r="CW37" s="634"/>
      <c r="CX37" s="634"/>
      <c r="CY37" s="635"/>
      <c r="CZ37" s="624">
        <v>0.2</v>
      </c>
      <c r="DA37" s="636"/>
      <c r="DB37" s="636"/>
      <c r="DC37" s="637"/>
      <c r="DD37" s="627">
        <v>38533</v>
      </c>
      <c r="DE37" s="634"/>
      <c r="DF37" s="634"/>
      <c r="DG37" s="634"/>
      <c r="DH37" s="634"/>
      <c r="DI37" s="634"/>
      <c r="DJ37" s="634"/>
      <c r="DK37" s="635"/>
      <c r="DL37" s="627">
        <v>22744</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2274100</v>
      </c>
      <c r="S38" s="622"/>
      <c r="T38" s="622"/>
      <c r="U38" s="622"/>
      <c r="V38" s="622"/>
      <c r="W38" s="622"/>
      <c r="X38" s="622"/>
      <c r="Y38" s="623"/>
      <c r="Z38" s="659">
        <v>10</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25256</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4267</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1256728</v>
      </c>
      <c r="CS38" s="622"/>
      <c r="CT38" s="622"/>
      <c r="CU38" s="622"/>
      <c r="CV38" s="622"/>
      <c r="CW38" s="622"/>
      <c r="CX38" s="622"/>
      <c r="CY38" s="623"/>
      <c r="CZ38" s="624">
        <v>5.8</v>
      </c>
      <c r="DA38" s="636"/>
      <c r="DB38" s="636"/>
      <c r="DC38" s="637"/>
      <c r="DD38" s="627">
        <v>1045407</v>
      </c>
      <c r="DE38" s="622"/>
      <c r="DF38" s="622"/>
      <c r="DG38" s="622"/>
      <c r="DH38" s="622"/>
      <c r="DI38" s="622"/>
      <c r="DJ38" s="622"/>
      <c r="DK38" s="623"/>
      <c r="DL38" s="627">
        <v>1009268</v>
      </c>
      <c r="DM38" s="622"/>
      <c r="DN38" s="622"/>
      <c r="DO38" s="622"/>
      <c r="DP38" s="622"/>
      <c r="DQ38" s="622"/>
      <c r="DR38" s="622"/>
      <c r="DS38" s="622"/>
      <c r="DT38" s="622"/>
      <c r="DU38" s="622"/>
      <c r="DV38" s="623"/>
      <c r="DW38" s="624">
        <v>9.6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v>7461</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6310</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1500627</v>
      </c>
      <c r="CS39" s="634"/>
      <c r="CT39" s="634"/>
      <c r="CU39" s="634"/>
      <c r="CV39" s="634"/>
      <c r="CW39" s="634"/>
      <c r="CX39" s="634"/>
      <c r="CY39" s="635"/>
      <c r="CZ39" s="624">
        <v>7</v>
      </c>
      <c r="DA39" s="636"/>
      <c r="DB39" s="636"/>
      <c r="DC39" s="637"/>
      <c r="DD39" s="627">
        <v>1491599</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80200</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v>724</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84</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55700</v>
      </c>
      <c r="CS40" s="622"/>
      <c r="CT40" s="622"/>
      <c r="CU40" s="622"/>
      <c r="CV40" s="622"/>
      <c r="CW40" s="622"/>
      <c r="CX40" s="622"/>
      <c r="CY40" s="623"/>
      <c r="CZ40" s="624">
        <v>0.3</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22828019</v>
      </c>
      <c r="S41" s="646"/>
      <c r="T41" s="646"/>
      <c r="U41" s="646"/>
      <c r="V41" s="646"/>
      <c r="W41" s="646"/>
      <c r="X41" s="646"/>
      <c r="Y41" s="649"/>
      <c r="Z41" s="650">
        <v>100</v>
      </c>
      <c r="AA41" s="650"/>
      <c r="AB41" s="650"/>
      <c r="AC41" s="650"/>
      <c r="AD41" s="651">
        <v>10423406</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220506</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1036222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359</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4937281</v>
      </c>
      <c r="CS42" s="634"/>
      <c r="CT42" s="634"/>
      <c r="CU42" s="634"/>
      <c r="CV42" s="634"/>
      <c r="CW42" s="634"/>
      <c r="CX42" s="634"/>
      <c r="CY42" s="635"/>
      <c r="CZ42" s="624">
        <v>23</v>
      </c>
      <c r="DA42" s="636"/>
      <c r="DB42" s="636"/>
      <c r="DC42" s="637"/>
      <c r="DD42" s="627">
        <v>1135495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146236</v>
      </c>
      <c r="CS43" s="634"/>
      <c r="CT43" s="634"/>
      <c r="CU43" s="634"/>
      <c r="CV43" s="634"/>
      <c r="CW43" s="634"/>
      <c r="CX43" s="634"/>
      <c r="CY43" s="635"/>
      <c r="CZ43" s="624">
        <v>0.7</v>
      </c>
      <c r="DA43" s="636"/>
      <c r="DB43" s="636"/>
      <c r="DC43" s="637"/>
      <c r="DD43" s="627">
        <v>146236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4922571</v>
      </c>
      <c r="CS44" s="622"/>
      <c r="CT44" s="622"/>
      <c r="CU44" s="622"/>
      <c r="CV44" s="622"/>
      <c r="CW44" s="622"/>
      <c r="CX44" s="622"/>
      <c r="CY44" s="623"/>
      <c r="CZ44" s="624">
        <v>22.9</v>
      </c>
      <c r="DA44" s="625"/>
      <c r="DB44" s="625"/>
      <c r="DC44" s="626"/>
      <c r="DD44" s="627">
        <v>1123885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2559721</v>
      </c>
      <c r="CS45" s="634"/>
      <c r="CT45" s="634"/>
      <c r="CU45" s="634"/>
      <c r="CV45" s="634"/>
      <c r="CW45" s="634"/>
      <c r="CX45" s="634"/>
      <c r="CY45" s="635"/>
      <c r="CZ45" s="624">
        <v>11.9</v>
      </c>
      <c r="DA45" s="636"/>
      <c r="DB45" s="636"/>
      <c r="DC45" s="637"/>
      <c r="DD45" s="627">
        <v>183323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2169567</v>
      </c>
      <c r="CS46" s="622"/>
      <c r="CT46" s="622"/>
      <c r="CU46" s="622"/>
      <c r="CV46" s="622"/>
      <c r="CW46" s="622"/>
      <c r="CX46" s="622"/>
      <c r="CY46" s="623"/>
      <c r="CZ46" s="624">
        <v>10.1</v>
      </c>
      <c r="DA46" s="625"/>
      <c r="DB46" s="625"/>
      <c r="DC46" s="626"/>
      <c r="DD46" s="627">
        <v>933298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14710</v>
      </c>
      <c r="CS47" s="634"/>
      <c r="CT47" s="634"/>
      <c r="CU47" s="634"/>
      <c r="CV47" s="634"/>
      <c r="CW47" s="634"/>
      <c r="CX47" s="634"/>
      <c r="CY47" s="635"/>
      <c r="CZ47" s="624">
        <v>0.1</v>
      </c>
      <c r="DA47" s="636"/>
      <c r="DB47" s="636"/>
      <c r="DC47" s="637"/>
      <c r="DD47" s="627">
        <v>11610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21489762</v>
      </c>
      <c r="CS49" s="606"/>
      <c r="CT49" s="606"/>
      <c r="CU49" s="606"/>
      <c r="CV49" s="606"/>
      <c r="CW49" s="606"/>
      <c r="CX49" s="606"/>
      <c r="CY49" s="607"/>
      <c r="CZ49" s="608">
        <v>100</v>
      </c>
      <c r="DA49" s="609"/>
      <c r="DB49" s="609"/>
      <c r="DC49" s="610"/>
      <c r="DD49" s="611">
        <v>13633329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ay0qLH2SmVDk4YIdNyGAT1qffdkgI/Y36zzIYDb2qCA3kyxcUgcks+28wXBN2kzjta7hJQExY/8UrXk4mhA6A==" saltValue="zH3ho+nma2zzTC2lmYNS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1" zoomScaleNormal="100" zoomScaleSheetLayoutView="70" workbookViewId="0">
      <selection activeCell="AU95" sqref="AU9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22813</v>
      </c>
      <c r="R7" s="1103"/>
      <c r="S7" s="1103"/>
      <c r="T7" s="1103"/>
      <c r="U7" s="1103"/>
      <c r="V7" s="1103">
        <v>21475</v>
      </c>
      <c r="W7" s="1103"/>
      <c r="X7" s="1103"/>
      <c r="Y7" s="1103"/>
      <c r="Z7" s="1103"/>
      <c r="AA7" s="1103">
        <v>1338</v>
      </c>
      <c r="AB7" s="1103"/>
      <c r="AC7" s="1103"/>
      <c r="AD7" s="1103"/>
      <c r="AE7" s="1104"/>
      <c r="AF7" s="1105">
        <v>729</v>
      </c>
      <c r="AG7" s="1106"/>
      <c r="AH7" s="1106"/>
      <c r="AI7" s="1106"/>
      <c r="AJ7" s="1107"/>
      <c r="AK7" s="1108">
        <v>1605</v>
      </c>
      <c r="AL7" s="1109"/>
      <c r="AM7" s="1109"/>
      <c r="AN7" s="1109"/>
      <c r="AO7" s="1109"/>
      <c r="AP7" s="1109">
        <v>15567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551</v>
      </c>
      <c r="BT7" s="1100"/>
      <c r="BU7" s="1100"/>
      <c r="BV7" s="1100"/>
      <c r="BW7" s="1100"/>
      <c r="BX7" s="1100"/>
      <c r="BY7" s="1100"/>
      <c r="BZ7" s="1100"/>
      <c r="CA7" s="1100"/>
      <c r="CB7" s="1100"/>
      <c r="CC7" s="1100"/>
      <c r="CD7" s="1100"/>
      <c r="CE7" s="1100"/>
      <c r="CF7" s="1100"/>
      <c r="CG7" s="1112"/>
      <c r="CH7" s="1096" t="s">
        <v>550</v>
      </c>
      <c r="CI7" s="1097"/>
      <c r="CJ7" s="1097"/>
      <c r="CK7" s="1097"/>
      <c r="CL7" s="1098"/>
      <c r="CM7" s="1096" t="s">
        <v>550</v>
      </c>
      <c r="CN7" s="1097"/>
      <c r="CO7" s="1097"/>
      <c r="CP7" s="1097"/>
      <c r="CQ7" s="1098"/>
      <c r="CR7" s="1096">
        <v>10</v>
      </c>
      <c r="CS7" s="1097"/>
      <c r="CT7" s="1097"/>
      <c r="CU7" s="1097"/>
      <c r="CV7" s="1098"/>
      <c r="CW7" s="1096" t="s">
        <v>550</v>
      </c>
      <c r="CX7" s="1097"/>
      <c r="CY7" s="1097"/>
      <c r="CZ7" s="1097"/>
      <c r="DA7" s="1098"/>
      <c r="DB7" s="1096" t="s">
        <v>550</v>
      </c>
      <c r="DC7" s="1097"/>
      <c r="DD7" s="1097"/>
      <c r="DE7" s="1097"/>
      <c r="DF7" s="1098"/>
      <c r="DG7" s="1096" t="s">
        <v>550</v>
      </c>
      <c r="DH7" s="1097"/>
      <c r="DI7" s="1097"/>
      <c r="DJ7" s="1097"/>
      <c r="DK7" s="1098"/>
      <c r="DL7" s="1096" t="s">
        <v>550</v>
      </c>
      <c r="DM7" s="1097"/>
      <c r="DN7" s="1097"/>
      <c r="DO7" s="1097"/>
      <c r="DP7" s="1098"/>
      <c r="DQ7" s="1096" t="s">
        <v>550</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22828</v>
      </c>
      <c r="R23" s="1061"/>
      <c r="S23" s="1061"/>
      <c r="T23" s="1061"/>
      <c r="U23" s="1061"/>
      <c r="V23" s="1061">
        <v>21490</v>
      </c>
      <c r="W23" s="1061"/>
      <c r="X23" s="1061"/>
      <c r="Y23" s="1061"/>
      <c r="Z23" s="1061"/>
      <c r="AA23" s="1061">
        <v>1338</v>
      </c>
      <c r="AB23" s="1061"/>
      <c r="AC23" s="1061"/>
      <c r="AD23" s="1061"/>
      <c r="AE23" s="1068"/>
      <c r="AF23" s="1069">
        <v>729</v>
      </c>
      <c r="AG23" s="1061"/>
      <c r="AH23" s="1061"/>
      <c r="AI23" s="1061"/>
      <c r="AJ23" s="1070"/>
      <c r="AK23" s="1071"/>
      <c r="AL23" s="1072"/>
      <c r="AM23" s="1072"/>
      <c r="AN23" s="1072"/>
      <c r="AO23" s="1072"/>
      <c r="AP23" s="1061">
        <v>15567</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3104</v>
      </c>
      <c r="R28" s="1051"/>
      <c r="S28" s="1051"/>
      <c r="T28" s="1051"/>
      <c r="U28" s="1051"/>
      <c r="V28" s="1051">
        <v>3100</v>
      </c>
      <c r="W28" s="1051"/>
      <c r="X28" s="1051"/>
      <c r="Y28" s="1051"/>
      <c r="Z28" s="1051"/>
      <c r="AA28" s="1051">
        <v>3</v>
      </c>
      <c r="AB28" s="1051"/>
      <c r="AC28" s="1051"/>
      <c r="AD28" s="1051"/>
      <c r="AE28" s="1052"/>
      <c r="AF28" s="1053">
        <v>3</v>
      </c>
      <c r="AG28" s="1051"/>
      <c r="AH28" s="1051"/>
      <c r="AI28" s="1051"/>
      <c r="AJ28" s="1054"/>
      <c r="AK28" s="1042">
        <v>231</v>
      </c>
      <c r="AL28" s="1043"/>
      <c r="AM28" s="1043"/>
      <c r="AN28" s="1043"/>
      <c r="AO28" s="1043"/>
      <c r="AP28" s="1043" t="s">
        <v>550</v>
      </c>
      <c r="AQ28" s="1043"/>
      <c r="AR28" s="1043"/>
      <c r="AS28" s="1043"/>
      <c r="AT28" s="1043"/>
      <c r="AU28" s="1043" t="s">
        <v>550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4023</v>
      </c>
      <c r="R29" s="1039"/>
      <c r="S29" s="1039"/>
      <c r="T29" s="1039"/>
      <c r="U29" s="1039"/>
      <c r="V29" s="1039">
        <v>3820</v>
      </c>
      <c r="W29" s="1039"/>
      <c r="X29" s="1039"/>
      <c r="Y29" s="1039"/>
      <c r="Z29" s="1039"/>
      <c r="AA29" s="1039">
        <v>203</v>
      </c>
      <c r="AB29" s="1039"/>
      <c r="AC29" s="1039"/>
      <c r="AD29" s="1039"/>
      <c r="AE29" s="1040"/>
      <c r="AF29" s="1035">
        <v>203</v>
      </c>
      <c r="AG29" s="1036"/>
      <c r="AH29" s="1036"/>
      <c r="AI29" s="1036"/>
      <c r="AJ29" s="1037"/>
      <c r="AK29" s="980">
        <v>541</v>
      </c>
      <c r="AL29" s="971"/>
      <c r="AM29" s="971"/>
      <c r="AN29" s="971"/>
      <c r="AO29" s="971"/>
      <c r="AP29" s="971" t="s">
        <v>550</v>
      </c>
      <c r="AQ29" s="971"/>
      <c r="AR29" s="971"/>
      <c r="AS29" s="971"/>
      <c r="AT29" s="971"/>
      <c r="AU29" s="971" t="s">
        <v>550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883</v>
      </c>
      <c r="R30" s="1039"/>
      <c r="S30" s="1039"/>
      <c r="T30" s="1039"/>
      <c r="U30" s="1039"/>
      <c r="V30" s="1039">
        <v>872</v>
      </c>
      <c r="W30" s="1039"/>
      <c r="X30" s="1039"/>
      <c r="Y30" s="1039"/>
      <c r="Z30" s="1039"/>
      <c r="AA30" s="1039">
        <v>12</v>
      </c>
      <c r="AB30" s="1039"/>
      <c r="AC30" s="1039"/>
      <c r="AD30" s="1039"/>
      <c r="AE30" s="1040"/>
      <c r="AF30" s="1035">
        <v>12</v>
      </c>
      <c r="AG30" s="1036"/>
      <c r="AH30" s="1036"/>
      <c r="AI30" s="1036"/>
      <c r="AJ30" s="1037"/>
      <c r="AK30" s="980">
        <v>491</v>
      </c>
      <c r="AL30" s="971"/>
      <c r="AM30" s="971"/>
      <c r="AN30" s="971"/>
      <c r="AO30" s="971"/>
      <c r="AP30" s="971" t="s">
        <v>550</v>
      </c>
      <c r="AQ30" s="971"/>
      <c r="AR30" s="971"/>
      <c r="AS30" s="971"/>
      <c r="AT30" s="971"/>
      <c r="AU30" s="971" t="s">
        <v>550</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2124</v>
      </c>
      <c r="R31" s="1039"/>
      <c r="S31" s="1039"/>
      <c r="T31" s="1039"/>
      <c r="U31" s="1039"/>
      <c r="V31" s="1039">
        <v>2050</v>
      </c>
      <c r="W31" s="1039"/>
      <c r="X31" s="1039"/>
      <c r="Y31" s="1039"/>
      <c r="Z31" s="1039"/>
      <c r="AA31" s="1039">
        <v>74</v>
      </c>
      <c r="AB31" s="1039"/>
      <c r="AC31" s="1039"/>
      <c r="AD31" s="1039"/>
      <c r="AE31" s="1040"/>
      <c r="AF31" s="1035">
        <v>1185</v>
      </c>
      <c r="AG31" s="1036"/>
      <c r="AH31" s="1036"/>
      <c r="AI31" s="1036"/>
      <c r="AJ31" s="1037"/>
      <c r="AK31" s="980">
        <v>7</v>
      </c>
      <c r="AL31" s="971"/>
      <c r="AM31" s="971"/>
      <c r="AN31" s="971"/>
      <c r="AO31" s="971"/>
      <c r="AP31" s="971" t="s">
        <v>550</v>
      </c>
      <c r="AQ31" s="971"/>
      <c r="AR31" s="971"/>
      <c r="AS31" s="971"/>
      <c r="AT31" s="971"/>
      <c r="AU31" s="971" t="s">
        <v>550</v>
      </c>
      <c r="AV31" s="971"/>
      <c r="AW31" s="971"/>
      <c r="AX31" s="971"/>
      <c r="AY31" s="971"/>
      <c r="AZ31" s="1041" t="s">
        <v>550</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866</v>
      </c>
      <c r="R32" s="1039"/>
      <c r="S32" s="1039"/>
      <c r="T32" s="1039"/>
      <c r="U32" s="1039"/>
      <c r="V32" s="1039">
        <v>881</v>
      </c>
      <c r="W32" s="1039"/>
      <c r="X32" s="1039"/>
      <c r="Y32" s="1039"/>
      <c r="Z32" s="1039"/>
      <c r="AA32" s="1039">
        <v>-15</v>
      </c>
      <c r="AB32" s="1039"/>
      <c r="AC32" s="1039"/>
      <c r="AD32" s="1039"/>
      <c r="AE32" s="1040"/>
      <c r="AF32" s="1035">
        <v>923</v>
      </c>
      <c r="AG32" s="1036"/>
      <c r="AH32" s="1036"/>
      <c r="AI32" s="1036"/>
      <c r="AJ32" s="1037"/>
      <c r="AK32" s="980">
        <v>25</v>
      </c>
      <c r="AL32" s="971"/>
      <c r="AM32" s="971"/>
      <c r="AN32" s="971"/>
      <c r="AO32" s="971"/>
      <c r="AP32" s="971">
        <v>4404</v>
      </c>
      <c r="AQ32" s="971"/>
      <c r="AR32" s="971"/>
      <c r="AS32" s="971"/>
      <c r="AT32" s="971"/>
      <c r="AU32" s="971">
        <v>242</v>
      </c>
      <c r="AV32" s="971"/>
      <c r="AW32" s="971"/>
      <c r="AX32" s="971"/>
      <c r="AY32" s="971"/>
      <c r="AZ32" s="1041" t="s">
        <v>550</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187</v>
      </c>
      <c r="R33" s="1039"/>
      <c r="S33" s="1039"/>
      <c r="T33" s="1039"/>
      <c r="U33" s="1039"/>
      <c r="V33" s="1039">
        <v>172</v>
      </c>
      <c r="W33" s="1039"/>
      <c r="X33" s="1039"/>
      <c r="Y33" s="1039"/>
      <c r="Z33" s="1039"/>
      <c r="AA33" s="1039">
        <v>15</v>
      </c>
      <c r="AB33" s="1039"/>
      <c r="AC33" s="1039"/>
      <c r="AD33" s="1039"/>
      <c r="AE33" s="1040"/>
      <c r="AF33" s="1035">
        <v>545</v>
      </c>
      <c r="AG33" s="1036"/>
      <c r="AH33" s="1036"/>
      <c r="AI33" s="1036"/>
      <c r="AJ33" s="1037"/>
      <c r="AK33" s="980">
        <v>1</v>
      </c>
      <c r="AL33" s="971"/>
      <c r="AM33" s="971"/>
      <c r="AN33" s="971"/>
      <c r="AO33" s="971"/>
      <c r="AP33" s="971">
        <v>30</v>
      </c>
      <c r="AQ33" s="971"/>
      <c r="AR33" s="971"/>
      <c r="AS33" s="971"/>
      <c r="AT33" s="971"/>
      <c r="AU33" s="971">
        <v>0</v>
      </c>
      <c r="AV33" s="971"/>
      <c r="AW33" s="971"/>
      <c r="AX33" s="971"/>
      <c r="AY33" s="971"/>
      <c r="AZ33" s="1041" t="s">
        <v>550</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1515</v>
      </c>
      <c r="R34" s="1039"/>
      <c r="S34" s="1039"/>
      <c r="T34" s="1039"/>
      <c r="U34" s="1039"/>
      <c r="V34" s="1039">
        <v>1182</v>
      </c>
      <c r="W34" s="1039"/>
      <c r="X34" s="1039"/>
      <c r="Y34" s="1039"/>
      <c r="Z34" s="1039"/>
      <c r="AA34" s="1039">
        <v>332</v>
      </c>
      <c r="AB34" s="1039"/>
      <c r="AC34" s="1039"/>
      <c r="AD34" s="1039"/>
      <c r="AE34" s="1040"/>
      <c r="AF34" s="1035">
        <v>580</v>
      </c>
      <c r="AG34" s="1036"/>
      <c r="AH34" s="1036"/>
      <c r="AI34" s="1036"/>
      <c r="AJ34" s="1037"/>
      <c r="AK34" s="980">
        <v>715</v>
      </c>
      <c r="AL34" s="971"/>
      <c r="AM34" s="971"/>
      <c r="AN34" s="971"/>
      <c r="AO34" s="971"/>
      <c r="AP34" s="971">
        <v>6599</v>
      </c>
      <c r="AQ34" s="971"/>
      <c r="AR34" s="971"/>
      <c r="AS34" s="971"/>
      <c r="AT34" s="971"/>
      <c r="AU34" s="971">
        <v>4296</v>
      </c>
      <c r="AV34" s="971"/>
      <c r="AW34" s="971"/>
      <c r="AX34" s="971"/>
      <c r="AY34" s="971"/>
      <c r="AZ34" s="1041" t="s">
        <v>550</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0</v>
      </c>
      <c r="R35" s="1039"/>
      <c r="S35" s="1039"/>
      <c r="T35" s="1039"/>
      <c r="U35" s="1039"/>
      <c r="V35" s="1039">
        <v>0</v>
      </c>
      <c r="W35" s="1039"/>
      <c r="X35" s="1039"/>
      <c r="Y35" s="1039"/>
      <c r="Z35" s="1039"/>
      <c r="AA35" s="1039">
        <v>0</v>
      </c>
      <c r="AB35" s="1039"/>
      <c r="AC35" s="1039"/>
      <c r="AD35" s="1039"/>
      <c r="AE35" s="1040"/>
      <c r="AF35" s="1035">
        <v>117</v>
      </c>
      <c r="AG35" s="1036"/>
      <c r="AH35" s="1036"/>
      <c r="AI35" s="1036"/>
      <c r="AJ35" s="1037"/>
      <c r="AK35" s="980" t="s">
        <v>550</v>
      </c>
      <c r="AL35" s="971"/>
      <c r="AM35" s="971"/>
      <c r="AN35" s="971"/>
      <c r="AO35" s="971"/>
      <c r="AP35" s="971" t="s">
        <v>550</v>
      </c>
      <c r="AQ35" s="971"/>
      <c r="AR35" s="971"/>
      <c r="AS35" s="971"/>
      <c r="AT35" s="971"/>
      <c r="AU35" s="971" t="s">
        <v>550</v>
      </c>
      <c r="AV35" s="971"/>
      <c r="AW35" s="971"/>
      <c r="AX35" s="971"/>
      <c r="AY35" s="971"/>
      <c r="AZ35" s="1041" t="s">
        <v>550</v>
      </c>
      <c r="BA35" s="1041"/>
      <c r="BB35" s="1041"/>
      <c r="BC35" s="1041"/>
      <c r="BD35" s="1041"/>
      <c r="BE35" s="972" t="s">
        <v>398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3568</v>
      </c>
      <c r="AG63" s="959"/>
      <c r="AH63" s="959"/>
      <c r="AI63" s="959"/>
      <c r="AJ63" s="1022"/>
      <c r="AK63" s="1023"/>
      <c r="AL63" s="963"/>
      <c r="AM63" s="963"/>
      <c r="AN63" s="963"/>
      <c r="AO63" s="963"/>
      <c r="AP63" s="959">
        <v>11033</v>
      </c>
      <c r="AQ63" s="959"/>
      <c r="AR63" s="959"/>
      <c r="AS63" s="959"/>
      <c r="AT63" s="959"/>
      <c r="AU63" s="959">
        <v>4538</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552</v>
      </c>
      <c r="C68" s="986"/>
      <c r="D68" s="986"/>
      <c r="E68" s="986"/>
      <c r="F68" s="986"/>
      <c r="G68" s="986"/>
      <c r="H68" s="986"/>
      <c r="I68" s="986"/>
      <c r="J68" s="986"/>
      <c r="K68" s="986"/>
      <c r="L68" s="986"/>
      <c r="M68" s="986"/>
      <c r="N68" s="986"/>
      <c r="O68" s="986"/>
      <c r="P68" s="987"/>
      <c r="Q68" s="988">
        <v>722</v>
      </c>
      <c r="R68" s="982"/>
      <c r="S68" s="982"/>
      <c r="T68" s="982"/>
      <c r="U68" s="982"/>
      <c r="V68" s="982">
        <v>641</v>
      </c>
      <c r="W68" s="982"/>
      <c r="X68" s="982"/>
      <c r="Y68" s="982"/>
      <c r="Z68" s="982"/>
      <c r="AA68" s="982">
        <v>81</v>
      </c>
      <c r="AB68" s="982"/>
      <c r="AC68" s="982"/>
      <c r="AD68" s="982"/>
      <c r="AE68" s="982"/>
      <c r="AF68" s="982">
        <v>81</v>
      </c>
      <c r="AG68" s="982"/>
      <c r="AH68" s="982"/>
      <c r="AI68" s="982"/>
      <c r="AJ68" s="982"/>
      <c r="AK68" s="982">
        <v>128</v>
      </c>
      <c r="AL68" s="982"/>
      <c r="AM68" s="982"/>
      <c r="AN68" s="982"/>
      <c r="AO68" s="982"/>
      <c r="AP68" s="982" t="s">
        <v>550</v>
      </c>
      <c r="AQ68" s="982"/>
      <c r="AR68" s="982"/>
      <c r="AS68" s="982"/>
      <c r="AT68" s="982"/>
      <c r="AU68" s="982" t="s">
        <v>550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5892</v>
      </c>
      <c r="R69" s="971"/>
      <c r="S69" s="971"/>
      <c r="T69" s="971"/>
      <c r="U69" s="971"/>
      <c r="V69" s="971">
        <v>5654</v>
      </c>
      <c r="W69" s="971"/>
      <c r="X69" s="971"/>
      <c r="Y69" s="971"/>
      <c r="Z69" s="971"/>
      <c r="AA69" s="971">
        <v>238</v>
      </c>
      <c r="AB69" s="971"/>
      <c r="AC69" s="971"/>
      <c r="AD69" s="971"/>
      <c r="AE69" s="971"/>
      <c r="AF69" s="971">
        <v>238</v>
      </c>
      <c r="AG69" s="971"/>
      <c r="AH69" s="971"/>
      <c r="AI69" s="971"/>
      <c r="AJ69" s="971"/>
      <c r="AK69" s="971" t="s">
        <v>550</v>
      </c>
      <c r="AL69" s="971"/>
      <c r="AM69" s="971"/>
      <c r="AN69" s="971"/>
      <c r="AO69" s="971"/>
      <c r="AP69" s="971" t="s">
        <v>550</v>
      </c>
      <c r="AQ69" s="971"/>
      <c r="AR69" s="971"/>
      <c r="AS69" s="971"/>
      <c r="AT69" s="971"/>
      <c r="AU69" s="971" t="s">
        <v>550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554</v>
      </c>
      <c r="C70" s="975"/>
      <c r="D70" s="975"/>
      <c r="E70" s="975"/>
      <c r="F70" s="975"/>
      <c r="G70" s="975"/>
      <c r="H70" s="975"/>
      <c r="I70" s="975"/>
      <c r="J70" s="975"/>
      <c r="K70" s="975"/>
      <c r="L70" s="975"/>
      <c r="M70" s="975"/>
      <c r="N70" s="975"/>
      <c r="O70" s="975"/>
      <c r="P70" s="976"/>
      <c r="Q70" s="977">
        <v>1726</v>
      </c>
      <c r="R70" s="971"/>
      <c r="S70" s="971"/>
      <c r="T70" s="971"/>
      <c r="U70" s="971"/>
      <c r="V70" s="971">
        <v>1722</v>
      </c>
      <c r="W70" s="971"/>
      <c r="X70" s="971"/>
      <c r="Y70" s="971"/>
      <c r="Z70" s="971"/>
      <c r="AA70" s="971">
        <v>3</v>
      </c>
      <c r="AB70" s="971"/>
      <c r="AC70" s="971"/>
      <c r="AD70" s="971"/>
      <c r="AE70" s="971"/>
      <c r="AF70" s="971">
        <v>3</v>
      </c>
      <c r="AG70" s="971"/>
      <c r="AH70" s="971"/>
      <c r="AI70" s="971"/>
      <c r="AJ70" s="971"/>
      <c r="AK70" s="971">
        <v>38</v>
      </c>
      <c r="AL70" s="971"/>
      <c r="AM70" s="971"/>
      <c r="AN70" s="971"/>
      <c r="AO70" s="971"/>
      <c r="AP70" s="971" t="s">
        <v>550</v>
      </c>
      <c r="AQ70" s="971"/>
      <c r="AR70" s="971"/>
      <c r="AS70" s="971"/>
      <c r="AT70" s="971"/>
      <c r="AU70" s="971" t="s">
        <v>550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7">
        <v>3</v>
      </c>
      <c r="R71" s="971"/>
      <c r="S71" s="971"/>
      <c r="T71" s="971"/>
      <c r="U71" s="971"/>
      <c r="V71" s="971">
        <v>3</v>
      </c>
      <c r="W71" s="971"/>
      <c r="X71" s="971"/>
      <c r="Y71" s="971"/>
      <c r="Z71" s="971"/>
      <c r="AA71" s="971">
        <v>0</v>
      </c>
      <c r="AB71" s="971"/>
      <c r="AC71" s="971"/>
      <c r="AD71" s="971"/>
      <c r="AE71" s="971"/>
      <c r="AF71" s="971">
        <v>0</v>
      </c>
      <c r="AG71" s="971"/>
      <c r="AH71" s="971"/>
      <c r="AI71" s="971"/>
      <c r="AJ71" s="971"/>
      <c r="AK71" s="971" t="s">
        <v>550</v>
      </c>
      <c r="AL71" s="971"/>
      <c r="AM71" s="971"/>
      <c r="AN71" s="971"/>
      <c r="AO71" s="971"/>
      <c r="AP71" s="971" t="s">
        <v>550</v>
      </c>
      <c r="AQ71" s="971"/>
      <c r="AR71" s="971"/>
      <c r="AS71" s="971"/>
      <c r="AT71" s="971"/>
      <c r="AU71" s="971" t="s">
        <v>550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12</v>
      </c>
      <c r="R72" s="971"/>
      <c r="S72" s="971"/>
      <c r="T72" s="971"/>
      <c r="U72" s="971"/>
      <c r="V72" s="971">
        <v>11</v>
      </c>
      <c r="W72" s="971"/>
      <c r="X72" s="971"/>
      <c r="Y72" s="971"/>
      <c r="Z72" s="971"/>
      <c r="AA72" s="971">
        <v>1</v>
      </c>
      <c r="AB72" s="971"/>
      <c r="AC72" s="971"/>
      <c r="AD72" s="971"/>
      <c r="AE72" s="971"/>
      <c r="AF72" s="971">
        <v>1</v>
      </c>
      <c r="AG72" s="971"/>
      <c r="AH72" s="971"/>
      <c r="AI72" s="971"/>
      <c r="AJ72" s="971"/>
      <c r="AK72" s="971" t="s">
        <v>550</v>
      </c>
      <c r="AL72" s="971"/>
      <c r="AM72" s="971"/>
      <c r="AN72" s="971"/>
      <c r="AO72" s="971"/>
      <c r="AP72" s="971" t="s">
        <v>550</v>
      </c>
      <c r="AQ72" s="971"/>
      <c r="AR72" s="971"/>
      <c r="AS72" s="971"/>
      <c r="AT72" s="971"/>
      <c r="AU72" s="971" t="s">
        <v>550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557</v>
      </c>
      <c r="C73" s="975"/>
      <c r="D73" s="975"/>
      <c r="E73" s="975"/>
      <c r="F73" s="975"/>
      <c r="G73" s="975"/>
      <c r="H73" s="975"/>
      <c r="I73" s="975"/>
      <c r="J73" s="975"/>
      <c r="K73" s="975"/>
      <c r="L73" s="975"/>
      <c r="M73" s="975"/>
      <c r="N73" s="975"/>
      <c r="O73" s="975"/>
      <c r="P73" s="976"/>
      <c r="Q73" s="977">
        <v>846</v>
      </c>
      <c r="R73" s="971"/>
      <c r="S73" s="971"/>
      <c r="T73" s="971"/>
      <c r="U73" s="971"/>
      <c r="V73" s="971">
        <v>789</v>
      </c>
      <c r="W73" s="971"/>
      <c r="X73" s="971"/>
      <c r="Y73" s="971"/>
      <c r="Z73" s="971"/>
      <c r="AA73" s="971">
        <v>57</v>
      </c>
      <c r="AB73" s="971"/>
      <c r="AC73" s="971"/>
      <c r="AD73" s="971"/>
      <c r="AE73" s="971"/>
      <c r="AF73" s="971">
        <v>57</v>
      </c>
      <c r="AG73" s="971"/>
      <c r="AH73" s="971"/>
      <c r="AI73" s="971"/>
      <c r="AJ73" s="971"/>
      <c r="AK73" s="971">
        <v>374</v>
      </c>
      <c r="AL73" s="971"/>
      <c r="AM73" s="971"/>
      <c r="AN73" s="971"/>
      <c r="AO73" s="971"/>
      <c r="AP73" s="971" t="s">
        <v>550</v>
      </c>
      <c r="AQ73" s="971"/>
      <c r="AR73" s="971"/>
      <c r="AS73" s="971"/>
      <c r="AT73" s="971"/>
      <c r="AU73" s="971" t="s">
        <v>550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558</v>
      </c>
      <c r="C74" s="975"/>
      <c r="D74" s="975"/>
      <c r="E74" s="975"/>
      <c r="F74" s="975"/>
      <c r="G74" s="975"/>
      <c r="H74" s="975"/>
      <c r="I74" s="975"/>
      <c r="J74" s="975"/>
      <c r="K74" s="975"/>
      <c r="L74" s="975"/>
      <c r="M74" s="975"/>
      <c r="N74" s="975"/>
      <c r="O74" s="975"/>
      <c r="P74" s="976"/>
      <c r="Q74" s="977">
        <v>1238</v>
      </c>
      <c r="R74" s="971"/>
      <c r="S74" s="971"/>
      <c r="T74" s="971"/>
      <c r="U74" s="971"/>
      <c r="V74" s="971">
        <v>1143</v>
      </c>
      <c r="W74" s="971"/>
      <c r="X74" s="971"/>
      <c r="Y74" s="971"/>
      <c r="Z74" s="971"/>
      <c r="AA74" s="971">
        <v>95</v>
      </c>
      <c r="AB74" s="971"/>
      <c r="AC74" s="971"/>
      <c r="AD74" s="971"/>
      <c r="AE74" s="971"/>
      <c r="AF74" s="971">
        <v>95</v>
      </c>
      <c r="AG74" s="971"/>
      <c r="AH74" s="971"/>
      <c r="AI74" s="971"/>
      <c r="AJ74" s="971"/>
      <c r="AK74" s="971" t="s">
        <v>550</v>
      </c>
      <c r="AL74" s="971"/>
      <c r="AM74" s="971"/>
      <c r="AN74" s="971"/>
      <c r="AO74" s="971"/>
      <c r="AP74" s="971" t="s">
        <v>550</v>
      </c>
      <c r="AQ74" s="971"/>
      <c r="AR74" s="971"/>
      <c r="AS74" s="971"/>
      <c r="AT74" s="971"/>
      <c r="AU74" s="971" t="s">
        <v>550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559</v>
      </c>
      <c r="C75" s="975"/>
      <c r="D75" s="975"/>
      <c r="E75" s="975"/>
      <c r="F75" s="975"/>
      <c r="G75" s="975"/>
      <c r="H75" s="975"/>
      <c r="I75" s="975"/>
      <c r="J75" s="975"/>
      <c r="K75" s="975"/>
      <c r="L75" s="975"/>
      <c r="M75" s="975"/>
      <c r="N75" s="975"/>
      <c r="O75" s="975"/>
      <c r="P75" s="976"/>
      <c r="Q75" s="978">
        <v>286479</v>
      </c>
      <c r="R75" s="979"/>
      <c r="S75" s="979"/>
      <c r="T75" s="979"/>
      <c r="U75" s="980"/>
      <c r="V75" s="981">
        <v>283821</v>
      </c>
      <c r="W75" s="979"/>
      <c r="X75" s="979"/>
      <c r="Y75" s="979"/>
      <c r="Z75" s="980"/>
      <c r="AA75" s="981">
        <v>2657</v>
      </c>
      <c r="AB75" s="979"/>
      <c r="AC75" s="979"/>
      <c r="AD75" s="979"/>
      <c r="AE75" s="980"/>
      <c r="AF75" s="981">
        <v>2657</v>
      </c>
      <c r="AG75" s="979"/>
      <c r="AH75" s="979"/>
      <c r="AI75" s="979"/>
      <c r="AJ75" s="980"/>
      <c r="AK75" s="981">
        <v>1846</v>
      </c>
      <c r="AL75" s="979"/>
      <c r="AM75" s="979"/>
      <c r="AN75" s="979"/>
      <c r="AO75" s="980"/>
      <c r="AP75" s="981" t="s">
        <v>550</v>
      </c>
      <c r="AQ75" s="979"/>
      <c r="AR75" s="979"/>
      <c r="AS75" s="979"/>
      <c r="AT75" s="980"/>
      <c r="AU75" s="981" t="s">
        <v>550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560</v>
      </c>
      <c r="C76" s="975"/>
      <c r="D76" s="975"/>
      <c r="E76" s="975"/>
      <c r="F76" s="975"/>
      <c r="G76" s="975"/>
      <c r="H76" s="975"/>
      <c r="I76" s="975"/>
      <c r="J76" s="975"/>
      <c r="K76" s="975"/>
      <c r="L76" s="975"/>
      <c r="M76" s="975"/>
      <c r="N76" s="975"/>
      <c r="O76" s="975"/>
      <c r="P76" s="976"/>
      <c r="Q76" s="978">
        <v>409</v>
      </c>
      <c r="R76" s="979"/>
      <c r="S76" s="979"/>
      <c r="T76" s="979"/>
      <c r="U76" s="980"/>
      <c r="V76" s="981">
        <v>390</v>
      </c>
      <c r="W76" s="979"/>
      <c r="X76" s="979"/>
      <c r="Y76" s="979"/>
      <c r="Z76" s="980"/>
      <c r="AA76" s="981">
        <v>19</v>
      </c>
      <c r="AB76" s="979"/>
      <c r="AC76" s="979"/>
      <c r="AD76" s="979"/>
      <c r="AE76" s="980"/>
      <c r="AF76" s="981">
        <v>19</v>
      </c>
      <c r="AG76" s="979"/>
      <c r="AH76" s="979"/>
      <c r="AI76" s="979"/>
      <c r="AJ76" s="980"/>
      <c r="AK76" s="981" t="s">
        <v>550</v>
      </c>
      <c r="AL76" s="979"/>
      <c r="AM76" s="979"/>
      <c r="AN76" s="979"/>
      <c r="AO76" s="980"/>
      <c r="AP76" s="981">
        <v>439</v>
      </c>
      <c r="AQ76" s="979"/>
      <c r="AR76" s="979"/>
      <c r="AS76" s="979"/>
      <c r="AT76" s="980"/>
      <c r="AU76" s="981">
        <v>62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3151</v>
      </c>
      <c r="AG88" s="959"/>
      <c r="AH88" s="959"/>
      <c r="AI88" s="959"/>
      <c r="AJ88" s="959"/>
      <c r="AK88" s="963"/>
      <c r="AL88" s="963"/>
      <c r="AM88" s="963"/>
      <c r="AN88" s="963"/>
      <c r="AO88" s="963"/>
      <c r="AP88" s="959">
        <v>439</v>
      </c>
      <c r="AQ88" s="959"/>
      <c r="AR88" s="959"/>
      <c r="AS88" s="959"/>
      <c r="AT88" s="959"/>
      <c r="AU88" s="959">
        <v>62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1821338</v>
      </c>
      <c r="AB110" s="889"/>
      <c r="AC110" s="889"/>
      <c r="AD110" s="889"/>
      <c r="AE110" s="890"/>
      <c r="AF110" s="891">
        <v>1844324</v>
      </c>
      <c r="AG110" s="889"/>
      <c r="AH110" s="889"/>
      <c r="AI110" s="889"/>
      <c r="AJ110" s="890"/>
      <c r="AK110" s="891">
        <v>1771844</v>
      </c>
      <c r="AL110" s="889"/>
      <c r="AM110" s="889"/>
      <c r="AN110" s="889"/>
      <c r="AO110" s="890"/>
      <c r="AP110" s="892">
        <v>19.8</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15957418</v>
      </c>
      <c r="BR110" s="842"/>
      <c r="BS110" s="842"/>
      <c r="BT110" s="842"/>
      <c r="BU110" s="842"/>
      <c r="BV110" s="842">
        <v>14993357</v>
      </c>
      <c r="BW110" s="842"/>
      <c r="BX110" s="842"/>
      <c r="BY110" s="842"/>
      <c r="BZ110" s="842"/>
      <c r="CA110" s="842">
        <v>15567077</v>
      </c>
      <c r="CB110" s="842"/>
      <c r="CC110" s="842"/>
      <c r="CD110" s="842"/>
      <c r="CE110" s="842"/>
      <c r="CF110" s="866">
        <v>174.1</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5308892</v>
      </c>
      <c r="BR112" s="817"/>
      <c r="BS112" s="817"/>
      <c r="BT112" s="817"/>
      <c r="BU112" s="817"/>
      <c r="BV112" s="817">
        <v>4758564</v>
      </c>
      <c r="BW112" s="817"/>
      <c r="BX112" s="817"/>
      <c r="BY112" s="817"/>
      <c r="BZ112" s="817"/>
      <c r="CA112" s="817">
        <v>4538496</v>
      </c>
      <c r="CB112" s="817"/>
      <c r="CC112" s="817"/>
      <c r="CD112" s="817"/>
      <c r="CE112" s="817"/>
      <c r="CF112" s="875">
        <v>50.8</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602377</v>
      </c>
      <c r="AB113" s="919"/>
      <c r="AC113" s="919"/>
      <c r="AD113" s="919"/>
      <c r="AE113" s="920"/>
      <c r="AF113" s="921">
        <v>596236</v>
      </c>
      <c r="AG113" s="919"/>
      <c r="AH113" s="919"/>
      <c r="AI113" s="919"/>
      <c r="AJ113" s="920"/>
      <c r="AK113" s="921">
        <v>639352</v>
      </c>
      <c r="AL113" s="919"/>
      <c r="AM113" s="919"/>
      <c r="AN113" s="919"/>
      <c r="AO113" s="920"/>
      <c r="AP113" s="922">
        <v>7.2</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73195</v>
      </c>
      <c r="BR113" s="817"/>
      <c r="BS113" s="817"/>
      <c r="BT113" s="817"/>
      <c r="BU113" s="817"/>
      <c r="BV113" s="817">
        <v>67290</v>
      </c>
      <c r="BW113" s="817"/>
      <c r="BX113" s="817"/>
      <c r="BY113" s="817"/>
      <c r="BZ113" s="817"/>
      <c r="CA113" s="817">
        <v>61965</v>
      </c>
      <c r="CB113" s="817"/>
      <c r="CC113" s="817"/>
      <c r="CD113" s="817"/>
      <c r="CE113" s="817"/>
      <c r="CF113" s="875">
        <v>0.7</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6610</v>
      </c>
      <c r="AB114" s="780"/>
      <c r="AC114" s="780"/>
      <c r="AD114" s="780"/>
      <c r="AE114" s="781"/>
      <c r="AF114" s="782">
        <v>6043</v>
      </c>
      <c r="AG114" s="780"/>
      <c r="AH114" s="780"/>
      <c r="AI114" s="780"/>
      <c r="AJ114" s="781"/>
      <c r="AK114" s="782">
        <v>5616</v>
      </c>
      <c r="AL114" s="780"/>
      <c r="AM114" s="780"/>
      <c r="AN114" s="780"/>
      <c r="AO114" s="781"/>
      <c r="AP114" s="824">
        <v>0.1</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2389770</v>
      </c>
      <c r="BR114" s="817"/>
      <c r="BS114" s="817"/>
      <c r="BT114" s="817"/>
      <c r="BU114" s="817"/>
      <c r="BV114" s="817">
        <v>2393795</v>
      </c>
      <c r="BW114" s="817"/>
      <c r="BX114" s="817"/>
      <c r="BY114" s="817"/>
      <c r="BZ114" s="817"/>
      <c r="CA114" s="817">
        <v>2470183</v>
      </c>
      <c r="CB114" s="817"/>
      <c r="CC114" s="817"/>
      <c r="CD114" s="817"/>
      <c r="CE114" s="817"/>
      <c r="CF114" s="875">
        <v>27.6</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v>
      </c>
      <c r="AB115" s="919"/>
      <c r="AC115" s="919"/>
      <c r="AD115" s="919"/>
      <c r="AE115" s="920"/>
      <c r="AF115" s="921">
        <v>19</v>
      </c>
      <c r="AG115" s="919"/>
      <c r="AH115" s="919"/>
      <c r="AI115" s="919"/>
      <c r="AJ115" s="920"/>
      <c r="AK115" s="921">
        <v>23</v>
      </c>
      <c r="AL115" s="919"/>
      <c r="AM115" s="919"/>
      <c r="AN115" s="919"/>
      <c r="AO115" s="920"/>
      <c r="AP115" s="922">
        <v>0</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94</v>
      </c>
      <c r="AB116" s="780"/>
      <c r="AC116" s="780"/>
      <c r="AD116" s="780"/>
      <c r="AE116" s="781"/>
      <c r="AF116" s="782">
        <v>174</v>
      </c>
      <c r="AG116" s="780"/>
      <c r="AH116" s="780"/>
      <c r="AI116" s="780"/>
      <c r="AJ116" s="781"/>
      <c r="AK116" s="782">
        <v>1012</v>
      </c>
      <c r="AL116" s="780"/>
      <c r="AM116" s="780"/>
      <c r="AN116" s="780"/>
      <c r="AO116" s="781"/>
      <c r="AP116" s="824">
        <v>0</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2430425</v>
      </c>
      <c r="AB117" s="903"/>
      <c r="AC117" s="903"/>
      <c r="AD117" s="903"/>
      <c r="AE117" s="904"/>
      <c r="AF117" s="905">
        <v>2446796</v>
      </c>
      <c r="AG117" s="903"/>
      <c r="AH117" s="903"/>
      <c r="AI117" s="903"/>
      <c r="AJ117" s="904"/>
      <c r="AK117" s="905">
        <v>2417847</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23729275</v>
      </c>
      <c r="BR119" s="845"/>
      <c r="BS119" s="845"/>
      <c r="BT119" s="845"/>
      <c r="BU119" s="845"/>
      <c r="BV119" s="845">
        <v>22213006</v>
      </c>
      <c r="BW119" s="845"/>
      <c r="BX119" s="845"/>
      <c r="BY119" s="845"/>
      <c r="BZ119" s="845"/>
      <c r="CA119" s="845">
        <v>22637721</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4781319</v>
      </c>
      <c r="BR120" s="842"/>
      <c r="BS120" s="842"/>
      <c r="BT120" s="842"/>
      <c r="BU120" s="842"/>
      <c r="BV120" s="842">
        <v>5454509</v>
      </c>
      <c r="BW120" s="842"/>
      <c r="BX120" s="842"/>
      <c r="BY120" s="842"/>
      <c r="BZ120" s="842"/>
      <c r="CA120" s="842">
        <v>5245929</v>
      </c>
      <c r="CB120" s="842"/>
      <c r="CC120" s="842"/>
      <c r="CD120" s="842"/>
      <c r="CE120" s="842"/>
      <c r="CF120" s="866">
        <v>58.7</v>
      </c>
      <c r="CG120" s="867"/>
      <c r="CH120" s="867"/>
      <c r="CI120" s="867"/>
      <c r="CJ120" s="867"/>
      <c r="CK120" s="868" t="s">
        <v>449</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4859050</v>
      </c>
      <c r="DH120" s="842"/>
      <c r="DI120" s="842"/>
      <c r="DJ120" s="842"/>
      <c r="DK120" s="842"/>
      <c r="DL120" s="842">
        <v>4424705</v>
      </c>
      <c r="DM120" s="842"/>
      <c r="DN120" s="842"/>
      <c r="DO120" s="842"/>
      <c r="DP120" s="842"/>
      <c r="DQ120" s="842">
        <v>4296118</v>
      </c>
      <c r="DR120" s="842"/>
      <c r="DS120" s="842"/>
      <c r="DT120" s="842"/>
      <c r="DU120" s="842"/>
      <c r="DV120" s="843">
        <v>48</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451497</v>
      </c>
      <c r="BR121" s="817"/>
      <c r="BS121" s="817"/>
      <c r="BT121" s="817"/>
      <c r="BU121" s="817"/>
      <c r="BV121" s="817">
        <v>224387</v>
      </c>
      <c r="BW121" s="817"/>
      <c r="BX121" s="817"/>
      <c r="BY121" s="817"/>
      <c r="BZ121" s="817"/>
      <c r="CA121" s="817">
        <v>741165</v>
      </c>
      <c r="CB121" s="817"/>
      <c r="CC121" s="817"/>
      <c r="CD121" s="817"/>
      <c r="CE121" s="817"/>
      <c r="CF121" s="875">
        <v>8.3000000000000007</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449037</v>
      </c>
      <c r="DH121" s="817"/>
      <c r="DI121" s="817"/>
      <c r="DJ121" s="817"/>
      <c r="DK121" s="817"/>
      <c r="DL121" s="817">
        <v>333623</v>
      </c>
      <c r="DM121" s="817"/>
      <c r="DN121" s="817"/>
      <c r="DO121" s="817"/>
      <c r="DP121" s="817"/>
      <c r="DQ121" s="817">
        <v>242228</v>
      </c>
      <c r="DR121" s="817"/>
      <c r="DS121" s="817"/>
      <c r="DT121" s="817"/>
      <c r="DU121" s="817"/>
      <c r="DV121" s="794">
        <v>2.7</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15384465</v>
      </c>
      <c r="BR122" s="845"/>
      <c r="BS122" s="845"/>
      <c r="BT122" s="845"/>
      <c r="BU122" s="845"/>
      <c r="BV122" s="845">
        <v>14701498</v>
      </c>
      <c r="BW122" s="845"/>
      <c r="BX122" s="845"/>
      <c r="BY122" s="845"/>
      <c r="BZ122" s="845"/>
      <c r="CA122" s="845">
        <v>14654536</v>
      </c>
      <c r="CB122" s="845"/>
      <c r="CC122" s="845"/>
      <c r="CD122" s="845"/>
      <c r="CE122" s="845"/>
      <c r="CF122" s="846">
        <v>163.9</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424</v>
      </c>
      <c r="DH122" s="817"/>
      <c r="DI122" s="817"/>
      <c r="DJ122" s="817"/>
      <c r="DK122" s="817"/>
      <c r="DL122" s="817">
        <v>236</v>
      </c>
      <c r="DM122" s="817"/>
      <c r="DN122" s="817"/>
      <c r="DO122" s="817"/>
      <c r="DP122" s="817"/>
      <c r="DQ122" s="817">
        <v>150</v>
      </c>
      <c r="DR122" s="817"/>
      <c r="DS122" s="817"/>
      <c r="DT122" s="817"/>
      <c r="DU122" s="817"/>
      <c r="DV122" s="794">
        <v>0</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20617281</v>
      </c>
      <c r="BR123" s="833"/>
      <c r="BS123" s="833"/>
      <c r="BT123" s="833"/>
      <c r="BU123" s="833"/>
      <c r="BV123" s="833">
        <v>20380394</v>
      </c>
      <c r="BW123" s="833"/>
      <c r="BX123" s="833"/>
      <c r="BY123" s="833"/>
      <c r="BZ123" s="833"/>
      <c r="CA123" s="833">
        <v>20641630</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v>381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33.9</v>
      </c>
      <c r="BR124" s="831"/>
      <c r="BS124" s="831"/>
      <c r="BT124" s="831"/>
      <c r="BU124" s="831"/>
      <c r="BV124" s="831">
        <v>20.8</v>
      </c>
      <c r="BW124" s="831"/>
      <c r="BX124" s="831"/>
      <c r="BY124" s="831"/>
      <c r="BZ124" s="831"/>
      <c r="CA124" s="831">
        <v>22.3</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v>
      </c>
      <c r="AB127" s="780"/>
      <c r="AC127" s="780"/>
      <c r="AD127" s="780"/>
      <c r="AE127" s="781"/>
      <c r="AF127" s="782">
        <v>19</v>
      </c>
      <c r="AG127" s="780"/>
      <c r="AH127" s="780"/>
      <c r="AI127" s="780"/>
      <c r="AJ127" s="781"/>
      <c r="AK127" s="782">
        <v>23</v>
      </c>
      <c r="AL127" s="780"/>
      <c r="AM127" s="780"/>
      <c r="AN127" s="780"/>
      <c r="AO127" s="781"/>
      <c r="AP127" s="824">
        <v>0</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89087</v>
      </c>
      <c r="AB128" s="801"/>
      <c r="AC128" s="801"/>
      <c r="AD128" s="801"/>
      <c r="AE128" s="802"/>
      <c r="AF128" s="803">
        <v>79114</v>
      </c>
      <c r="AG128" s="801"/>
      <c r="AH128" s="801"/>
      <c r="AI128" s="801"/>
      <c r="AJ128" s="802"/>
      <c r="AK128" s="803">
        <v>86294</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121</v>
      </c>
      <c r="BG128" s="787"/>
      <c r="BH128" s="787"/>
      <c r="BI128" s="787"/>
      <c r="BJ128" s="787"/>
      <c r="BK128" s="787"/>
      <c r="BL128" s="810"/>
      <c r="BM128" s="786">
        <v>13.28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10603226</v>
      </c>
      <c r="AB129" s="780"/>
      <c r="AC129" s="780"/>
      <c r="AD129" s="780"/>
      <c r="AE129" s="781"/>
      <c r="AF129" s="782">
        <v>10207223</v>
      </c>
      <c r="AG129" s="780"/>
      <c r="AH129" s="780"/>
      <c r="AI129" s="780"/>
      <c r="AJ129" s="781"/>
      <c r="AK129" s="782">
        <v>10308719</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121</v>
      </c>
      <c r="BG129" s="771"/>
      <c r="BH129" s="771"/>
      <c r="BI129" s="771"/>
      <c r="BJ129" s="771"/>
      <c r="BK129" s="771"/>
      <c r="BL129" s="772"/>
      <c r="BM129" s="770">
        <v>18.28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1448159</v>
      </c>
      <c r="AB130" s="780"/>
      <c r="AC130" s="780"/>
      <c r="AD130" s="780"/>
      <c r="AE130" s="781"/>
      <c r="AF130" s="782">
        <v>1403896</v>
      </c>
      <c r="AG130" s="780"/>
      <c r="AH130" s="780"/>
      <c r="AI130" s="780"/>
      <c r="AJ130" s="781"/>
      <c r="AK130" s="782">
        <v>1367469</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10.4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9155067</v>
      </c>
      <c r="AB131" s="764"/>
      <c r="AC131" s="764"/>
      <c r="AD131" s="764"/>
      <c r="AE131" s="765"/>
      <c r="AF131" s="766">
        <v>8803327</v>
      </c>
      <c r="AG131" s="764"/>
      <c r="AH131" s="764"/>
      <c r="AI131" s="764"/>
      <c r="AJ131" s="765"/>
      <c r="AK131" s="766">
        <v>8941250</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22.3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9.7561164760000008</v>
      </c>
      <c r="AB132" s="745"/>
      <c r="AC132" s="745"/>
      <c r="AD132" s="745"/>
      <c r="AE132" s="746"/>
      <c r="AF132" s="747">
        <v>10.94797456</v>
      </c>
      <c r="AG132" s="745"/>
      <c r="AH132" s="745"/>
      <c r="AI132" s="745"/>
      <c r="AJ132" s="746"/>
      <c r="AK132" s="747">
        <v>10.78242975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10</v>
      </c>
      <c r="AB133" s="724"/>
      <c r="AC133" s="724"/>
      <c r="AD133" s="724"/>
      <c r="AE133" s="725"/>
      <c r="AF133" s="723">
        <v>10.1</v>
      </c>
      <c r="AG133" s="724"/>
      <c r="AH133" s="724"/>
      <c r="AI133" s="724"/>
      <c r="AJ133" s="725"/>
      <c r="AK133" s="723">
        <v>10.4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88XbLh+PejIN13WcdjTnUlWh6A4gsAmxfFgHArpFx/c2WG+7tu2MYup3JOI0KmZBkb+G+p+EWvVjpTWtmWa3Q==" saltValue="XVTCaWDvk/Hce6jrR3Q93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R1" zoomScale="55" zoomScaleNormal="85" zoomScaleSheetLayoutView="55" workbookViewId="0">
      <selection activeCell="CZ29" sqref="CZ2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HkW59pS1RZQHwepfvzloE0PkANoYwXYojgKT980u/fdQga2QOHpTIud8k9WzPuu7f4v9WiVdE/kT1UZF5JvSA==" saltValue="9QBOqBZbMNOKqAJysWlO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LMV+bGco/m/a9d/Z/zWpbg4+BSOdkD58azzf9UXluHYElWdaPHqpPzjyufhQD/Y8COQkCvKxgiRgWI3Rc6kvQ==" saltValue="EfL6l3hHbfspJHcNbeJbu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4"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3309595</v>
      </c>
      <c r="AP9" s="281">
        <v>99729</v>
      </c>
      <c r="AQ9" s="282">
        <v>90328</v>
      </c>
      <c r="AR9" s="283">
        <v>10.4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19946</v>
      </c>
      <c r="AP10" s="284">
        <v>601</v>
      </c>
      <c r="AQ10" s="285">
        <v>7878</v>
      </c>
      <c r="AR10" s="286">
        <v>-92.4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15613</v>
      </c>
      <c r="AP11" s="284">
        <v>470</v>
      </c>
      <c r="AQ11" s="285">
        <v>2111</v>
      </c>
      <c r="AR11" s="286">
        <v>-77.7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491</v>
      </c>
      <c r="AP12" s="284" t="s">
        <v>491</v>
      </c>
      <c r="AQ12" s="285">
        <v>26</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104489</v>
      </c>
      <c r="AP13" s="284">
        <v>3149</v>
      </c>
      <c r="AQ13" s="285">
        <v>2999</v>
      </c>
      <c r="AR13" s="286">
        <v>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146236</v>
      </c>
      <c r="AP14" s="284">
        <v>4407</v>
      </c>
      <c r="AQ14" s="285">
        <v>1839</v>
      </c>
      <c r="AR14" s="286">
        <v>139.6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-153163</v>
      </c>
      <c r="AP15" s="284">
        <v>-4615</v>
      </c>
      <c r="AQ15" s="285">
        <v>-5426</v>
      </c>
      <c r="AR15" s="286">
        <v>-14.9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3442716</v>
      </c>
      <c r="AP16" s="284">
        <v>103740</v>
      </c>
      <c r="AQ16" s="285">
        <v>99756</v>
      </c>
      <c r="AR16" s="286">
        <v>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11.18</v>
      </c>
      <c r="AP21" s="298">
        <v>9.01</v>
      </c>
      <c r="AQ21" s="299">
        <v>2.17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95.3</v>
      </c>
      <c r="AP22" s="303">
        <v>97.5</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1771844</v>
      </c>
      <c r="AP32" s="312">
        <v>53391</v>
      </c>
      <c r="AQ32" s="313">
        <v>56025</v>
      </c>
      <c r="AR32" s="314">
        <v>-4.7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639352</v>
      </c>
      <c r="AP35" s="312">
        <v>19266</v>
      </c>
      <c r="AQ35" s="313">
        <v>18604</v>
      </c>
      <c r="AR35" s="314">
        <v>3.6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5616</v>
      </c>
      <c r="AP36" s="312">
        <v>169</v>
      </c>
      <c r="AQ36" s="313">
        <v>2667</v>
      </c>
      <c r="AR36" s="314">
        <v>-93.7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23</v>
      </c>
      <c r="AP37" s="312">
        <v>1</v>
      </c>
      <c r="AQ37" s="313">
        <v>441</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v>1012</v>
      </c>
      <c r="AP38" s="315">
        <v>30</v>
      </c>
      <c r="AQ38" s="316">
        <v>6</v>
      </c>
      <c r="AR38" s="304">
        <v>400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-86294</v>
      </c>
      <c r="AP39" s="312">
        <v>-2600</v>
      </c>
      <c r="AQ39" s="313">
        <v>-4261</v>
      </c>
      <c r="AR39" s="314">
        <v>-39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-1367469</v>
      </c>
      <c r="AP40" s="312">
        <v>-41206</v>
      </c>
      <c r="AQ40" s="313">
        <v>-49695</v>
      </c>
      <c r="AR40" s="314">
        <v>-17.100000000000001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964084</v>
      </c>
      <c r="AP41" s="312">
        <v>29051</v>
      </c>
      <c r="AQ41" s="313">
        <v>23786</v>
      </c>
      <c r="AR41" s="314">
        <v>22.1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2648723</v>
      </c>
      <c r="AN51" s="334">
        <v>75252</v>
      </c>
      <c r="AO51" s="335">
        <v>25.3</v>
      </c>
      <c r="AP51" s="336">
        <v>74581</v>
      </c>
      <c r="AQ51" s="337">
        <v>7</v>
      </c>
      <c r="AR51" s="338">
        <v>18.3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1343654</v>
      </c>
      <c r="AN52" s="342">
        <v>38174</v>
      </c>
      <c r="AO52" s="343">
        <v>-14.5</v>
      </c>
      <c r="AP52" s="344">
        <v>41563</v>
      </c>
      <c r="AQ52" s="345">
        <v>6.8</v>
      </c>
      <c r="AR52" s="346">
        <v>-21.3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3051635</v>
      </c>
      <c r="AN53" s="334">
        <v>88287</v>
      </c>
      <c r="AO53" s="335">
        <v>17.3</v>
      </c>
      <c r="AP53" s="336">
        <v>76347</v>
      </c>
      <c r="AQ53" s="337">
        <v>2.4</v>
      </c>
      <c r="AR53" s="338">
        <v>14.9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1339568</v>
      </c>
      <c r="AN54" s="342">
        <v>38755</v>
      </c>
      <c r="AO54" s="343">
        <v>1.5</v>
      </c>
      <c r="AP54" s="344">
        <v>41762</v>
      </c>
      <c r="AQ54" s="345">
        <v>0.5</v>
      </c>
      <c r="AR54" s="346">
        <v>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1666293</v>
      </c>
      <c r="AN55" s="334">
        <v>48919</v>
      </c>
      <c r="AO55" s="335">
        <v>-44.6</v>
      </c>
      <c r="AP55" s="336">
        <v>69604</v>
      </c>
      <c r="AQ55" s="337">
        <v>-8.8000000000000007</v>
      </c>
      <c r="AR55" s="338">
        <v>-35.799999999999997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997453</v>
      </c>
      <c r="AN56" s="342">
        <v>29283</v>
      </c>
      <c r="AO56" s="343">
        <v>-24.4</v>
      </c>
      <c r="AP56" s="344">
        <v>36247</v>
      </c>
      <c r="AQ56" s="345">
        <v>-13.2</v>
      </c>
      <c r="AR56" s="346">
        <v>-11.2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2712190</v>
      </c>
      <c r="AN57" s="334">
        <v>80428</v>
      </c>
      <c r="AO57" s="335">
        <v>64.400000000000006</v>
      </c>
      <c r="AP57" s="336">
        <v>68410</v>
      </c>
      <c r="AQ57" s="337">
        <v>-1.7</v>
      </c>
      <c r="AR57" s="338">
        <v>66.099999999999994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1369158</v>
      </c>
      <c r="AN58" s="342">
        <v>40601</v>
      </c>
      <c r="AO58" s="343">
        <v>38.700000000000003</v>
      </c>
      <c r="AP58" s="344">
        <v>35086</v>
      </c>
      <c r="AQ58" s="345">
        <v>-3.2</v>
      </c>
      <c r="AR58" s="346">
        <v>41.9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4922571</v>
      </c>
      <c r="AN59" s="334">
        <v>148333</v>
      </c>
      <c r="AO59" s="335">
        <v>84.4</v>
      </c>
      <c r="AP59" s="336">
        <v>73019</v>
      </c>
      <c r="AQ59" s="337">
        <v>6.7</v>
      </c>
      <c r="AR59" s="338">
        <v>77.7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2169567</v>
      </c>
      <c r="AN60" s="342">
        <v>65376</v>
      </c>
      <c r="AO60" s="343">
        <v>61</v>
      </c>
      <c r="AP60" s="344">
        <v>39427</v>
      </c>
      <c r="AQ60" s="345">
        <v>12.4</v>
      </c>
      <c r="AR60" s="346">
        <v>48.6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3000282</v>
      </c>
      <c r="AN61" s="349">
        <v>88244</v>
      </c>
      <c r="AO61" s="350">
        <v>29.4</v>
      </c>
      <c r="AP61" s="351">
        <v>72392</v>
      </c>
      <c r="AQ61" s="352">
        <v>1.1000000000000001</v>
      </c>
      <c r="AR61" s="338">
        <v>28.3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1443880</v>
      </c>
      <c r="AN62" s="342">
        <v>42438</v>
      </c>
      <c r="AO62" s="343">
        <v>12.5</v>
      </c>
      <c r="AP62" s="344">
        <v>38817</v>
      </c>
      <c r="AQ62" s="345">
        <v>0.7</v>
      </c>
      <c r="AR62" s="346">
        <v>11.8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7kp1Ktrot1tI4zzjhbfHlVsnIvWFcQiFkOlKyRNfO/Rmp1i099c4ndyrJigD5DPRchGByDrvAhrAmd6MMnLlZg==" saltValue="djI1Jj7chJ+HpUt88t6F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7"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JlPGk1POE1oUNyD8ed8Q/QioaQf5j7ngH6ue8OXgTGK5Ej9RnmGEHYu+VAu/XVmht0lEW4rMNpwILVM5KWan3Q==" saltValue="ta+mwVTiuBTIz+BXyAOP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1" sqref="B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Y4BltRO6NEs2RqGhuwsMX4zJfjQAg3S2Oajy3DSKSXYRBCoJ8JzOTlOTt6KU/SLOGwHhCmzZQLw9eeQ5V8EBiw==" saltValue="Nw5tsU0jRDUYEqNTLh3U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30.39</v>
      </c>
      <c r="G47" s="12">
        <v>33.24</v>
      </c>
      <c r="H47" s="12">
        <v>38.36</v>
      </c>
      <c r="I47" s="12">
        <v>46.44</v>
      </c>
      <c r="J47" s="13">
        <v>46.85</v>
      </c>
    </row>
    <row r="48" spans="2:10" ht="57.75" customHeight="1" x14ac:dyDescent="0.15">
      <c r="B48" s="14"/>
      <c r="C48" s="1141" t="s">
        <v>4</v>
      </c>
      <c r="D48" s="1141"/>
      <c r="E48" s="1142"/>
      <c r="F48" s="15">
        <v>7.46</v>
      </c>
      <c r="G48" s="16">
        <v>12.84</v>
      </c>
      <c r="H48" s="16">
        <v>12.38</v>
      </c>
      <c r="I48" s="16">
        <v>8.52</v>
      </c>
      <c r="J48" s="17">
        <v>7.07</v>
      </c>
    </row>
    <row r="49" spans="2:10" ht="57.75" customHeight="1" thickBot="1" x14ac:dyDescent="0.2">
      <c r="B49" s="18"/>
      <c r="C49" s="1143" t="s">
        <v>5</v>
      </c>
      <c r="D49" s="1143"/>
      <c r="E49" s="1144"/>
      <c r="F49" s="19">
        <v>5.36</v>
      </c>
      <c r="G49" s="20">
        <v>9.2100000000000009</v>
      </c>
      <c r="H49" s="20">
        <v>6.19</v>
      </c>
      <c r="I49" s="20">
        <v>2.25</v>
      </c>
      <c r="J49" s="21" t="s">
        <v>534</v>
      </c>
    </row>
    <row r="50" spans="2:10" x14ac:dyDescent="0.15"/>
  </sheetData>
  <sheetProtection algorithmName="SHA-512" hashValue="d2Vzp8N3lVFP0mRvS0T9OCrxx5tK3bvGo7KFtBfJE96H1IXUBgGkQyzIqpOaHXr9q0nSyrcLadJwqkfsPyL+vA==" saltValue="EGrkvdI/gfs2a2gklHNp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 zoomScaleSheetLayoutView="100" workbookViewId="0">
      <selection activeCell="C41" sqref="C41:E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535</v>
      </c>
      <c r="D34" s="1151"/>
      <c r="E34" s="1152"/>
      <c r="F34" s="32">
        <v>7.21</v>
      </c>
      <c r="G34" s="33">
        <v>8.19</v>
      </c>
      <c r="H34" s="33">
        <v>9.74</v>
      </c>
      <c r="I34" s="33">
        <v>10.02</v>
      </c>
      <c r="J34" s="34">
        <v>11.49</v>
      </c>
      <c r="K34" s="22"/>
      <c r="L34" s="22"/>
      <c r="M34" s="22"/>
      <c r="N34" s="22"/>
      <c r="O34" s="22"/>
      <c r="P34" s="22"/>
    </row>
    <row r="35" spans="1:16" ht="39" customHeight="1" x14ac:dyDescent="0.15">
      <c r="A35" s="22"/>
      <c r="B35" s="35"/>
      <c r="C35" s="1145" t="s">
        <v>536</v>
      </c>
      <c r="D35" s="1146"/>
      <c r="E35" s="1147"/>
      <c r="F35" s="36">
        <v>5.81</v>
      </c>
      <c r="G35" s="37">
        <v>6.27</v>
      </c>
      <c r="H35" s="37">
        <v>7.51</v>
      </c>
      <c r="I35" s="37">
        <v>8.93</v>
      </c>
      <c r="J35" s="38">
        <v>8.9499999999999993</v>
      </c>
      <c r="K35" s="22"/>
      <c r="L35" s="22"/>
      <c r="M35" s="22"/>
      <c r="N35" s="22"/>
      <c r="O35" s="22"/>
      <c r="P35" s="22"/>
    </row>
    <row r="36" spans="1:16" ht="39" customHeight="1" x14ac:dyDescent="0.15">
      <c r="A36" s="22"/>
      <c r="B36" s="35"/>
      <c r="C36" s="1145" t="s">
        <v>537</v>
      </c>
      <c r="D36" s="1146"/>
      <c r="E36" s="1147"/>
      <c r="F36" s="36">
        <v>7.46</v>
      </c>
      <c r="G36" s="37">
        <v>12.83</v>
      </c>
      <c r="H36" s="37">
        <v>12.38</v>
      </c>
      <c r="I36" s="37">
        <v>8.51</v>
      </c>
      <c r="J36" s="38">
        <v>7.07</v>
      </c>
      <c r="K36" s="22"/>
      <c r="L36" s="22"/>
      <c r="M36" s="22"/>
      <c r="N36" s="22"/>
      <c r="O36" s="22"/>
      <c r="P36" s="22"/>
    </row>
    <row r="37" spans="1:16" ht="39" customHeight="1" x14ac:dyDescent="0.15">
      <c r="A37" s="22"/>
      <c r="B37" s="35"/>
      <c r="C37" s="1145" t="s">
        <v>538</v>
      </c>
      <c r="D37" s="1146"/>
      <c r="E37" s="1147"/>
      <c r="F37" s="36">
        <v>6.25</v>
      </c>
      <c r="G37" s="37">
        <v>5.6</v>
      </c>
      <c r="H37" s="37">
        <v>5.33</v>
      </c>
      <c r="I37" s="37">
        <v>5.22</v>
      </c>
      <c r="J37" s="38">
        <v>5.62</v>
      </c>
      <c r="K37" s="22"/>
      <c r="L37" s="22"/>
      <c r="M37" s="22"/>
      <c r="N37" s="22"/>
      <c r="O37" s="22"/>
      <c r="P37" s="22"/>
    </row>
    <row r="38" spans="1:16" ht="39" customHeight="1" x14ac:dyDescent="0.15">
      <c r="A38" s="22"/>
      <c r="B38" s="35"/>
      <c r="C38" s="1145" t="s">
        <v>539</v>
      </c>
      <c r="D38" s="1146"/>
      <c r="E38" s="1147"/>
      <c r="F38" s="36">
        <v>5.16</v>
      </c>
      <c r="G38" s="37">
        <v>4.83</v>
      </c>
      <c r="H38" s="37">
        <v>4.5199999999999996</v>
      </c>
      <c r="I38" s="37">
        <v>4.95</v>
      </c>
      <c r="J38" s="38">
        <v>5.28</v>
      </c>
      <c r="K38" s="22"/>
      <c r="L38" s="22"/>
      <c r="M38" s="22"/>
      <c r="N38" s="22"/>
      <c r="O38" s="22"/>
      <c r="P38" s="22"/>
    </row>
    <row r="39" spans="1:16" ht="39" customHeight="1" x14ac:dyDescent="0.15">
      <c r="A39" s="22"/>
      <c r="B39" s="35"/>
      <c r="C39" s="1145" t="s">
        <v>540</v>
      </c>
      <c r="D39" s="1146"/>
      <c r="E39" s="1147"/>
      <c r="F39" s="36">
        <v>0.94</v>
      </c>
      <c r="G39" s="37">
        <v>1.53</v>
      </c>
      <c r="H39" s="37">
        <v>1.95</v>
      </c>
      <c r="I39" s="37">
        <v>3.15</v>
      </c>
      <c r="J39" s="38">
        <v>1.96</v>
      </c>
      <c r="K39" s="22"/>
      <c r="L39" s="22"/>
      <c r="M39" s="22"/>
      <c r="N39" s="22"/>
      <c r="O39" s="22"/>
      <c r="P39" s="22"/>
    </row>
    <row r="40" spans="1:16" ht="39" customHeight="1" x14ac:dyDescent="0.15">
      <c r="A40" s="22"/>
      <c r="B40" s="35"/>
      <c r="C40" s="1145" t="s">
        <v>541</v>
      </c>
      <c r="D40" s="1146"/>
      <c r="E40" s="1147"/>
      <c r="F40" s="36">
        <v>1.17</v>
      </c>
      <c r="G40" s="37">
        <v>1.1399999999999999</v>
      </c>
      <c r="H40" s="37">
        <v>1.1000000000000001</v>
      </c>
      <c r="I40" s="37">
        <v>1.1399999999999999</v>
      </c>
      <c r="J40" s="38">
        <v>1.1299999999999999</v>
      </c>
      <c r="K40" s="22"/>
      <c r="L40" s="22"/>
      <c r="M40" s="22"/>
      <c r="N40" s="22"/>
      <c r="O40" s="22"/>
      <c r="P40" s="22"/>
    </row>
    <row r="41" spans="1:16" ht="39" customHeight="1" x14ac:dyDescent="0.15">
      <c r="A41" s="22"/>
      <c r="B41" s="35"/>
      <c r="C41" s="1145" t="s">
        <v>542</v>
      </c>
      <c r="D41" s="1146"/>
      <c r="E41" s="1147"/>
      <c r="F41" s="36">
        <v>7.0000000000000007E-2</v>
      </c>
      <c r="G41" s="37">
        <v>7.0000000000000007E-2</v>
      </c>
      <c r="H41" s="37">
        <v>0.08</v>
      </c>
      <c r="I41" s="37">
        <v>0.08</v>
      </c>
      <c r="J41" s="38">
        <v>0.11</v>
      </c>
      <c r="K41" s="22"/>
      <c r="L41" s="22"/>
      <c r="M41" s="22"/>
      <c r="N41" s="22"/>
      <c r="O41" s="22"/>
      <c r="P41" s="22"/>
    </row>
    <row r="42" spans="1:16" ht="39" customHeight="1" x14ac:dyDescent="0.15">
      <c r="A42" s="22"/>
      <c r="B42" s="39"/>
      <c r="C42" s="1145" t="s">
        <v>543</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544</v>
      </c>
      <c r="D43" s="1149"/>
      <c r="E43" s="1150"/>
      <c r="F43" s="41">
        <v>0.56999999999999995</v>
      </c>
      <c r="G43" s="42">
        <v>0.38</v>
      </c>
      <c r="H43" s="42">
        <v>0.14000000000000001</v>
      </c>
      <c r="I43" s="42">
        <v>0.21</v>
      </c>
      <c r="J43" s="43">
        <v>0.03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ZJwweITq5BLLx6qaKYlmBIb7GfDMT9M5nn+K26sApqVgawkbf0hPYkV7YFYj6mbtDtGjlauKaTh+LVRFP6EzA==" saltValue="f0BSt22lcycd6BD/IWxv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1734</v>
      </c>
      <c r="L45" s="60">
        <v>1768</v>
      </c>
      <c r="M45" s="60">
        <v>1821</v>
      </c>
      <c r="N45" s="60">
        <v>1844</v>
      </c>
      <c r="O45" s="61">
        <v>1772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78"/>
      <c r="C48" s="1179"/>
      <c r="D48" s="62"/>
      <c r="E48" s="1155" t="s">
        <v>13</v>
      </c>
      <c r="F48" s="1155"/>
      <c r="G48" s="1155"/>
      <c r="H48" s="1155"/>
      <c r="I48" s="1155"/>
      <c r="J48" s="1156"/>
      <c r="K48" s="63">
        <v>746</v>
      </c>
      <c r="L48" s="64">
        <v>651</v>
      </c>
      <c r="M48" s="64">
        <v>602</v>
      </c>
      <c r="N48" s="64">
        <v>596</v>
      </c>
      <c r="O48" s="65">
        <v>639</v>
      </c>
      <c r="P48" s="48"/>
      <c r="Q48" s="48"/>
      <c r="R48" s="48"/>
      <c r="S48" s="48"/>
      <c r="T48" s="48"/>
      <c r="U48" s="48"/>
    </row>
    <row r="49" spans="1:21" ht="30.75" customHeight="1" x14ac:dyDescent="0.15">
      <c r="A49" s="48"/>
      <c r="B49" s="1178"/>
      <c r="C49" s="1179"/>
      <c r="D49" s="62"/>
      <c r="E49" s="1155" t="s">
        <v>14</v>
      </c>
      <c r="F49" s="1155"/>
      <c r="G49" s="1155"/>
      <c r="H49" s="1155"/>
      <c r="I49" s="1155"/>
      <c r="J49" s="1156"/>
      <c r="K49" s="63">
        <v>7</v>
      </c>
      <c r="L49" s="64">
        <v>7</v>
      </c>
      <c r="M49" s="64">
        <v>7</v>
      </c>
      <c r="N49" s="64">
        <v>6</v>
      </c>
      <c r="O49" s="65">
        <v>6</v>
      </c>
      <c r="P49" s="48"/>
      <c r="Q49" s="48"/>
      <c r="R49" s="48"/>
      <c r="S49" s="48"/>
      <c r="T49" s="48"/>
      <c r="U49" s="48"/>
    </row>
    <row r="50" spans="1:21" ht="30.75" customHeight="1" x14ac:dyDescent="0.15">
      <c r="A50" s="48"/>
      <c r="B50" s="1178"/>
      <c r="C50" s="1179"/>
      <c r="D50" s="62"/>
      <c r="E50" s="1155" t="s">
        <v>15</v>
      </c>
      <c r="F50" s="1155"/>
      <c r="G50" s="1155"/>
      <c r="H50" s="1155"/>
      <c r="I50" s="1155"/>
      <c r="J50" s="1156"/>
      <c r="K50" s="63">
        <v>12</v>
      </c>
      <c r="L50" s="64">
        <v>12</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491</v>
      </c>
      <c r="L51" s="64">
        <v>0</v>
      </c>
      <c r="M51" s="64">
        <v>0</v>
      </c>
      <c r="N51" s="64">
        <v>0</v>
      </c>
      <c r="O51" s="65">
        <v>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1605</v>
      </c>
      <c r="L52" s="64">
        <v>1569</v>
      </c>
      <c r="M52" s="64">
        <v>1537</v>
      </c>
      <c r="N52" s="64">
        <v>1484</v>
      </c>
      <c r="O52" s="65">
        <v>1454</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894</v>
      </c>
      <c r="L53" s="69">
        <v>869</v>
      </c>
      <c r="M53" s="69">
        <v>893</v>
      </c>
      <c r="N53" s="69">
        <v>962</v>
      </c>
      <c r="O53" s="70">
        <v>964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BRZnjiNvcmtibUNgWf89kTxGElpg2MC7CR66haaMbLepX2qNZ9V2VPQBYWx6XVjAnQZqfk3J/AvihiV5Ve8+g==" saltValue="fO0igS31n9z8n2AyfeYPi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16376</v>
      </c>
      <c r="J41" s="356">
        <v>16541</v>
      </c>
      <c r="K41" s="356">
        <v>15957</v>
      </c>
      <c r="L41" s="356">
        <v>14993</v>
      </c>
      <c r="M41" s="357">
        <v>15567</v>
      </c>
    </row>
    <row r="42" spans="2:13" ht="27.75" customHeight="1" x14ac:dyDescent="0.15">
      <c r="B42" s="1186"/>
      <c r="C42" s="1187"/>
      <c r="D42" s="106"/>
      <c r="E42" s="1190" t="s">
        <v>32</v>
      </c>
      <c r="F42" s="1190"/>
      <c r="G42" s="1190"/>
      <c r="H42" s="1191"/>
      <c r="I42" s="358">
        <v>11</v>
      </c>
      <c r="J42" s="359" t="s">
        <v>491</v>
      </c>
      <c r="K42" s="359" t="s">
        <v>491</v>
      </c>
      <c r="L42" s="359" t="s">
        <v>491</v>
      </c>
      <c r="M42" s="360" t="s">
        <v>491</v>
      </c>
    </row>
    <row r="43" spans="2:13" ht="27.75" customHeight="1" x14ac:dyDescent="0.15">
      <c r="B43" s="1186"/>
      <c r="C43" s="1187"/>
      <c r="D43" s="106"/>
      <c r="E43" s="1190" t="s">
        <v>33</v>
      </c>
      <c r="F43" s="1190"/>
      <c r="G43" s="1190"/>
      <c r="H43" s="1191"/>
      <c r="I43" s="358">
        <v>6338</v>
      </c>
      <c r="J43" s="359">
        <v>5779</v>
      </c>
      <c r="K43" s="359">
        <v>5309</v>
      </c>
      <c r="L43" s="359">
        <v>4759</v>
      </c>
      <c r="M43" s="360">
        <v>4538</v>
      </c>
    </row>
    <row r="44" spans="2:13" ht="27.75" customHeight="1" x14ac:dyDescent="0.15">
      <c r="B44" s="1186"/>
      <c r="C44" s="1187"/>
      <c r="D44" s="106"/>
      <c r="E44" s="1190" t="s">
        <v>34</v>
      </c>
      <c r="F44" s="1190"/>
      <c r="G44" s="1190"/>
      <c r="H44" s="1191"/>
      <c r="I44" s="358">
        <v>86</v>
      </c>
      <c r="J44" s="359">
        <v>79</v>
      </c>
      <c r="K44" s="359">
        <v>73</v>
      </c>
      <c r="L44" s="359">
        <v>67</v>
      </c>
      <c r="M44" s="360">
        <v>62</v>
      </c>
    </row>
    <row r="45" spans="2:13" ht="27.75" customHeight="1" x14ac:dyDescent="0.15">
      <c r="B45" s="1186"/>
      <c r="C45" s="1187"/>
      <c r="D45" s="106"/>
      <c r="E45" s="1190" t="s">
        <v>35</v>
      </c>
      <c r="F45" s="1190"/>
      <c r="G45" s="1190"/>
      <c r="H45" s="1191"/>
      <c r="I45" s="358">
        <v>2386</v>
      </c>
      <c r="J45" s="359">
        <v>2378</v>
      </c>
      <c r="K45" s="359">
        <v>2390</v>
      </c>
      <c r="L45" s="359">
        <v>2394</v>
      </c>
      <c r="M45" s="360">
        <v>2470</v>
      </c>
    </row>
    <row r="46" spans="2:13" ht="27.75" customHeight="1" x14ac:dyDescent="0.15">
      <c r="B46" s="1186"/>
      <c r="C46" s="1187"/>
      <c r="D46" s="107"/>
      <c r="E46" s="1190" t="s">
        <v>36</v>
      </c>
      <c r="F46" s="1190"/>
      <c r="G46" s="1190"/>
      <c r="H46" s="1191"/>
      <c r="I46" s="358" t="s">
        <v>491</v>
      </c>
      <c r="J46" s="359" t="s">
        <v>491</v>
      </c>
      <c r="K46" s="359" t="s">
        <v>491</v>
      </c>
      <c r="L46" s="359" t="s">
        <v>491</v>
      </c>
      <c r="M46" s="360" t="s">
        <v>491</v>
      </c>
    </row>
    <row r="47" spans="2:13" ht="27.75" customHeight="1" x14ac:dyDescent="0.15">
      <c r="B47" s="1186"/>
      <c r="C47" s="1187"/>
      <c r="D47" s="108"/>
      <c r="E47" s="1200" t="s">
        <v>37</v>
      </c>
      <c r="F47" s="1201"/>
      <c r="G47" s="1201"/>
      <c r="H47" s="1202"/>
      <c r="I47" s="358" t="s">
        <v>491</v>
      </c>
      <c r="J47" s="359" t="s">
        <v>491</v>
      </c>
      <c r="K47" s="359" t="s">
        <v>491</v>
      </c>
      <c r="L47" s="359" t="s">
        <v>491</v>
      </c>
      <c r="M47" s="360" t="s">
        <v>491</v>
      </c>
    </row>
    <row r="48" spans="2:13" ht="27.75" customHeight="1" x14ac:dyDescent="0.15">
      <c r="B48" s="1186"/>
      <c r="C48" s="1187"/>
      <c r="D48" s="106"/>
      <c r="E48" s="1190" t="s">
        <v>38</v>
      </c>
      <c r="F48" s="1190"/>
      <c r="G48" s="1190"/>
      <c r="H48" s="1191"/>
      <c r="I48" s="358" t="s">
        <v>491</v>
      </c>
      <c r="J48" s="359" t="s">
        <v>491</v>
      </c>
      <c r="K48" s="359" t="s">
        <v>491</v>
      </c>
      <c r="L48" s="359" t="s">
        <v>491</v>
      </c>
      <c r="M48" s="360" t="s">
        <v>491</v>
      </c>
    </row>
    <row r="49" spans="2:13" ht="27.75" customHeight="1" x14ac:dyDescent="0.15">
      <c r="B49" s="1188"/>
      <c r="C49" s="1189"/>
      <c r="D49" s="106"/>
      <c r="E49" s="1190" t="s">
        <v>39</v>
      </c>
      <c r="F49" s="1190"/>
      <c r="G49" s="1190"/>
      <c r="H49" s="1191"/>
      <c r="I49" s="358" t="s">
        <v>491</v>
      </c>
      <c r="J49" s="359" t="s">
        <v>491</v>
      </c>
      <c r="K49" s="359" t="s">
        <v>491</v>
      </c>
      <c r="L49" s="359" t="s">
        <v>491</v>
      </c>
      <c r="M49" s="360" t="s">
        <v>491</v>
      </c>
    </row>
    <row r="50" spans="2:13" ht="27.75" customHeight="1" x14ac:dyDescent="0.15">
      <c r="B50" s="1184" t="s">
        <v>40</v>
      </c>
      <c r="C50" s="1185"/>
      <c r="D50" s="109"/>
      <c r="E50" s="1190" t="s">
        <v>41</v>
      </c>
      <c r="F50" s="1190"/>
      <c r="G50" s="1190"/>
      <c r="H50" s="1191"/>
      <c r="I50" s="358">
        <v>3049</v>
      </c>
      <c r="J50" s="359">
        <v>3422</v>
      </c>
      <c r="K50" s="359">
        <v>4781</v>
      </c>
      <c r="L50" s="359">
        <v>5455</v>
      </c>
      <c r="M50" s="360">
        <v>5246</v>
      </c>
    </row>
    <row r="51" spans="2:13" ht="27.75" customHeight="1" x14ac:dyDescent="0.15">
      <c r="B51" s="1186"/>
      <c r="C51" s="1187"/>
      <c r="D51" s="106"/>
      <c r="E51" s="1190" t="s">
        <v>42</v>
      </c>
      <c r="F51" s="1190"/>
      <c r="G51" s="1190"/>
      <c r="H51" s="1191"/>
      <c r="I51" s="358">
        <v>516</v>
      </c>
      <c r="J51" s="359">
        <v>593</v>
      </c>
      <c r="K51" s="359">
        <v>451</v>
      </c>
      <c r="L51" s="359">
        <v>224</v>
      </c>
      <c r="M51" s="360">
        <v>741</v>
      </c>
    </row>
    <row r="52" spans="2:13" ht="27.75" customHeight="1" x14ac:dyDescent="0.15">
      <c r="B52" s="1188"/>
      <c r="C52" s="1189"/>
      <c r="D52" s="106"/>
      <c r="E52" s="1190" t="s">
        <v>43</v>
      </c>
      <c r="F52" s="1190"/>
      <c r="G52" s="1190"/>
      <c r="H52" s="1191"/>
      <c r="I52" s="358">
        <v>16263</v>
      </c>
      <c r="J52" s="359">
        <v>15928</v>
      </c>
      <c r="K52" s="359">
        <v>15384</v>
      </c>
      <c r="L52" s="359">
        <v>14701</v>
      </c>
      <c r="M52" s="360">
        <v>14655</v>
      </c>
    </row>
    <row r="53" spans="2:13" ht="27.75" customHeight="1" thickBot="1" x14ac:dyDescent="0.2">
      <c r="B53" s="1192" t="s">
        <v>19</v>
      </c>
      <c r="C53" s="1193"/>
      <c r="D53" s="110"/>
      <c r="E53" s="1194" t="s">
        <v>44</v>
      </c>
      <c r="F53" s="1194"/>
      <c r="G53" s="1194"/>
      <c r="H53" s="1195"/>
      <c r="I53" s="361">
        <v>5371</v>
      </c>
      <c r="J53" s="362">
        <v>4835</v>
      </c>
      <c r="K53" s="362">
        <v>3112</v>
      </c>
      <c r="L53" s="362">
        <v>1833</v>
      </c>
      <c r="M53" s="363">
        <v>1996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n5D0YGMV8GxoKrOdQ4bSpXXACQe/lE4DTY9NLrfoBLOkaHjTgDHt+gK+2IHvlxT2iBTsveQrlPA1MmPGQwGbA==" saltValue="x04ZAUWwaDBvP07r2n/h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4067</v>
      </c>
      <c r="G55" s="122">
        <v>4740</v>
      </c>
      <c r="H55" s="123">
        <v>4829</v>
      </c>
    </row>
    <row r="56" spans="2:8" ht="52.5" customHeight="1" x14ac:dyDescent="0.15">
      <c r="B56" s="124"/>
      <c r="C56" s="1213" t="s">
        <v>47</v>
      </c>
      <c r="D56" s="1213"/>
      <c r="E56" s="1214"/>
      <c r="F56" s="125">
        <v>14</v>
      </c>
      <c r="G56" s="125">
        <v>14</v>
      </c>
      <c r="H56" s="126">
        <v>61</v>
      </c>
    </row>
    <row r="57" spans="2:8" ht="53.25" customHeight="1" x14ac:dyDescent="0.15">
      <c r="B57" s="124"/>
      <c r="C57" s="1215" t="s">
        <v>48</v>
      </c>
      <c r="D57" s="1215"/>
      <c r="E57" s="1216"/>
      <c r="F57" s="127">
        <v>3442</v>
      </c>
      <c r="G57" s="127">
        <v>3313</v>
      </c>
      <c r="H57" s="128">
        <v>3072</v>
      </c>
    </row>
    <row r="58" spans="2:8" ht="45.75" customHeight="1" x14ac:dyDescent="0.15">
      <c r="B58" s="129"/>
      <c r="C58" s="1203" t="s">
        <v>561</v>
      </c>
      <c r="D58" s="1204"/>
      <c r="E58" s="1205"/>
      <c r="F58" s="130">
        <v>1092</v>
      </c>
      <c r="G58" s="130">
        <v>1026</v>
      </c>
      <c r="H58" s="131">
        <v>939</v>
      </c>
    </row>
    <row r="59" spans="2:8" ht="45.75" customHeight="1" x14ac:dyDescent="0.15">
      <c r="B59" s="129"/>
      <c r="C59" s="1203" t="s">
        <v>562</v>
      </c>
      <c r="D59" s="1204"/>
      <c r="E59" s="1205"/>
      <c r="F59" s="130">
        <v>487</v>
      </c>
      <c r="G59" s="130">
        <v>485</v>
      </c>
      <c r="H59" s="131">
        <v>802</v>
      </c>
    </row>
    <row r="60" spans="2:8" ht="45.75" customHeight="1" x14ac:dyDescent="0.15">
      <c r="B60" s="129"/>
      <c r="C60" s="1203" t="s">
        <v>563</v>
      </c>
      <c r="D60" s="1204"/>
      <c r="E60" s="1205"/>
      <c r="F60" s="130">
        <v>713</v>
      </c>
      <c r="G60" s="130">
        <v>701</v>
      </c>
      <c r="H60" s="131">
        <v>595</v>
      </c>
    </row>
    <row r="61" spans="2:8" ht="45.75" customHeight="1" x14ac:dyDescent="0.15">
      <c r="B61" s="129"/>
      <c r="C61" s="1203" t="s">
        <v>564</v>
      </c>
      <c r="D61" s="1204"/>
      <c r="E61" s="1205"/>
      <c r="F61" s="130">
        <v>700</v>
      </c>
      <c r="G61" s="130">
        <v>700</v>
      </c>
      <c r="H61" s="131">
        <v>355</v>
      </c>
    </row>
    <row r="62" spans="2:8" ht="45.75" customHeight="1" thickBot="1" x14ac:dyDescent="0.2">
      <c r="B62" s="132"/>
      <c r="C62" s="1206" t="s">
        <v>565</v>
      </c>
      <c r="D62" s="1207"/>
      <c r="E62" s="1208"/>
      <c r="F62" s="133">
        <v>369</v>
      </c>
      <c r="G62" s="133">
        <v>349</v>
      </c>
      <c r="H62" s="134">
        <v>325</v>
      </c>
    </row>
    <row r="63" spans="2:8" ht="52.5" customHeight="1" thickBot="1" x14ac:dyDescent="0.2">
      <c r="B63" s="135"/>
      <c r="C63" s="1209" t="s">
        <v>49</v>
      </c>
      <c r="D63" s="1209"/>
      <c r="E63" s="1210"/>
      <c r="F63" s="136">
        <v>7523</v>
      </c>
      <c r="G63" s="136">
        <v>8067</v>
      </c>
      <c r="H63" s="137">
        <v>7963</v>
      </c>
    </row>
    <row r="64" spans="2:8" x14ac:dyDescent="0.15"/>
  </sheetData>
  <sheetProtection algorithmName="SHA-512" hashValue="WStVgcQ3NpqWcpXtMQxF8QZinN/vmGoMCYkBVq5ZtBT6SxWZ6gJhpUhHqZGiK3+waqUb54yDOZOiH7DEQWX2Og==" saltValue="gD8lAgEzkOeVcgpKwg3Z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75252</v>
      </c>
      <c r="E3" s="156"/>
      <c r="F3" s="157">
        <v>74581</v>
      </c>
      <c r="G3" s="158"/>
      <c r="H3" s="159"/>
    </row>
    <row r="4" spans="1:8" x14ac:dyDescent="0.15">
      <c r="A4" s="160"/>
      <c r="B4" s="161"/>
      <c r="C4" s="162"/>
      <c r="D4" s="163">
        <v>38174</v>
      </c>
      <c r="E4" s="164"/>
      <c r="F4" s="165">
        <v>41563</v>
      </c>
      <c r="G4" s="166"/>
      <c r="H4" s="167"/>
    </row>
    <row r="5" spans="1:8" x14ac:dyDescent="0.15">
      <c r="A5" s="148" t="s">
        <v>523</v>
      </c>
      <c r="B5" s="153"/>
      <c r="C5" s="154"/>
      <c r="D5" s="155">
        <v>88287</v>
      </c>
      <c r="E5" s="156"/>
      <c r="F5" s="157">
        <v>76347</v>
      </c>
      <c r="G5" s="158"/>
      <c r="H5" s="159"/>
    </row>
    <row r="6" spans="1:8" x14ac:dyDescent="0.15">
      <c r="A6" s="160"/>
      <c r="B6" s="161"/>
      <c r="C6" s="162"/>
      <c r="D6" s="163">
        <v>38755</v>
      </c>
      <c r="E6" s="164"/>
      <c r="F6" s="165">
        <v>41762</v>
      </c>
      <c r="G6" s="166"/>
      <c r="H6" s="167"/>
    </row>
    <row r="7" spans="1:8" x14ac:dyDescent="0.15">
      <c r="A7" s="148" t="s">
        <v>524</v>
      </c>
      <c r="B7" s="153"/>
      <c r="C7" s="154"/>
      <c r="D7" s="155">
        <v>48919</v>
      </c>
      <c r="E7" s="156"/>
      <c r="F7" s="157">
        <v>69604</v>
      </c>
      <c r="G7" s="158"/>
      <c r="H7" s="159"/>
    </row>
    <row r="8" spans="1:8" x14ac:dyDescent="0.15">
      <c r="A8" s="160"/>
      <c r="B8" s="161"/>
      <c r="C8" s="162"/>
      <c r="D8" s="163">
        <v>29283</v>
      </c>
      <c r="E8" s="164"/>
      <c r="F8" s="165">
        <v>36247</v>
      </c>
      <c r="G8" s="166"/>
      <c r="H8" s="167"/>
    </row>
    <row r="9" spans="1:8" x14ac:dyDescent="0.15">
      <c r="A9" s="148" t="s">
        <v>525</v>
      </c>
      <c r="B9" s="153"/>
      <c r="C9" s="154"/>
      <c r="D9" s="155">
        <v>80428</v>
      </c>
      <c r="E9" s="156"/>
      <c r="F9" s="157">
        <v>68410</v>
      </c>
      <c r="G9" s="158"/>
      <c r="H9" s="159"/>
    </row>
    <row r="10" spans="1:8" x14ac:dyDescent="0.15">
      <c r="A10" s="160"/>
      <c r="B10" s="161"/>
      <c r="C10" s="162"/>
      <c r="D10" s="163">
        <v>40601</v>
      </c>
      <c r="E10" s="164"/>
      <c r="F10" s="165">
        <v>35086</v>
      </c>
      <c r="G10" s="166"/>
      <c r="H10" s="167"/>
    </row>
    <row r="11" spans="1:8" x14ac:dyDescent="0.15">
      <c r="A11" s="148" t="s">
        <v>526</v>
      </c>
      <c r="B11" s="153"/>
      <c r="C11" s="154"/>
      <c r="D11" s="155">
        <v>148333</v>
      </c>
      <c r="E11" s="156"/>
      <c r="F11" s="157">
        <v>73019</v>
      </c>
      <c r="G11" s="158"/>
      <c r="H11" s="159"/>
    </row>
    <row r="12" spans="1:8" x14ac:dyDescent="0.15">
      <c r="A12" s="160"/>
      <c r="B12" s="161"/>
      <c r="C12" s="168"/>
      <c r="D12" s="163">
        <v>65376</v>
      </c>
      <c r="E12" s="164"/>
      <c r="F12" s="165">
        <v>39427</v>
      </c>
      <c r="G12" s="166"/>
      <c r="H12" s="167"/>
    </row>
    <row r="13" spans="1:8" x14ac:dyDescent="0.15">
      <c r="A13" s="148"/>
      <c r="B13" s="153"/>
      <c r="C13" s="169"/>
      <c r="D13" s="170">
        <v>88244</v>
      </c>
      <c r="E13" s="171"/>
      <c r="F13" s="172">
        <v>72392</v>
      </c>
      <c r="G13" s="173"/>
      <c r="H13" s="159"/>
    </row>
    <row r="14" spans="1:8" x14ac:dyDescent="0.15">
      <c r="A14" s="160"/>
      <c r="B14" s="161"/>
      <c r="C14" s="162"/>
      <c r="D14" s="163">
        <v>42438</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7.46</v>
      </c>
      <c r="C19" s="174">
        <f>ROUND(VALUE(SUBSTITUTE(実質収支比率等に係る経年分析!G$48,"▲","-")),2)</f>
        <v>12.84</v>
      </c>
      <c r="D19" s="174">
        <f>ROUND(VALUE(SUBSTITUTE(実質収支比率等に係る経年分析!H$48,"▲","-")),2)</f>
        <v>12.38</v>
      </c>
      <c r="E19" s="174">
        <f>ROUND(VALUE(SUBSTITUTE(実質収支比率等に係る経年分析!I$48,"▲","-")),2)</f>
        <v>8.52</v>
      </c>
      <c r="F19" s="174">
        <f>ROUND(VALUE(SUBSTITUTE(実質収支比率等に係る経年分析!J$48,"▲","-")),2)</f>
        <v>7.07</v>
      </c>
    </row>
    <row r="20" spans="1:11" x14ac:dyDescent="0.15">
      <c r="A20" s="174" t="s">
        <v>53</v>
      </c>
      <c r="B20" s="174">
        <f>ROUND(VALUE(SUBSTITUTE(実質収支比率等に係る経年分析!F$47,"▲","-")),2)</f>
        <v>30.39</v>
      </c>
      <c r="C20" s="174">
        <f>ROUND(VALUE(SUBSTITUTE(実質収支比率等に係る経年分析!G$47,"▲","-")),2)</f>
        <v>33.24</v>
      </c>
      <c r="D20" s="174">
        <f>ROUND(VALUE(SUBSTITUTE(実質収支比率等に係る経年分析!H$47,"▲","-")),2)</f>
        <v>38.36</v>
      </c>
      <c r="E20" s="174">
        <f>ROUND(VALUE(SUBSTITUTE(実質収支比率等に係る経年分析!I$47,"▲","-")),2)</f>
        <v>46.44</v>
      </c>
      <c r="F20" s="174">
        <f>ROUND(VALUE(SUBSTITUTE(実質収支比率等に係る経年分析!J$47,"▲","-")),2)</f>
        <v>46.85</v>
      </c>
    </row>
    <row r="21" spans="1:11" x14ac:dyDescent="0.15">
      <c r="A21" s="174" t="s">
        <v>54</v>
      </c>
      <c r="B21" s="174">
        <f>IF(ISNUMBER(VALUE(SUBSTITUTE(実質収支比率等に係る経年分析!F$49,"▲","-"))),ROUND(VALUE(SUBSTITUTE(実質収支比率等に係る経年分析!F$49,"▲","-")),2),NA())</f>
        <v>5.36</v>
      </c>
      <c r="C21" s="174">
        <f>IF(ISNUMBER(VALUE(SUBSTITUTE(実質収支比率等に係る経年分析!G$49,"▲","-"))),ROUND(VALUE(SUBSTITUTE(実質収支比率等に係る経年分析!G$49,"▲","-")),2),NA())</f>
        <v>9.2100000000000009</v>
      </c>
      <c r="D21" s="174">
        <f>IF(ISNUMBER(VALUE(SUBSTITUTE(実質収支比率等に係る経年分析!H$49,"▲","-"))),ROUND(VALUE(SUBSTITUTE(実質収支比率等に係る経年分析!H$49,"▲","-")),2),NA())</f>
        <v>6.19</v>
      </c>
      <c r="E21" s="174">
        <f>IF(ISNUMBER(VALUE(SUBSTITUTE(実質収支比率等に係る経年分析!I$49,"▲","-"))),ROUND(VALUE(SUBSTITUTE(実質収支比率等に係る経年分析!I$49,"▲","-")),2),NA())</f>
        <v>2.25</v>
      </c>
      <c r="F21" s="174">
        <f>IF(ISNUMBER(VALUE(SUBSTITUTE(実質収支比率等に係る経年分析!J$49,"▲","-"))),ROUND(VALUE(SUBSTITUTE(実質収支比率等に係る経年分析!J$49,"▲","-")),2),NA())</f>
        <v>-0.5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0.56999999999999995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0.14000000000000001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x14ac:dyDescent="0.15">
      <c r="A30" s="175" t="str">
        <f>IF(連結実質赤字比率に係る赤字・黒字の構成分析!C$40="",NA(),連結実質赤字比率に係る赤字・黒字の構成分析!C$40)</f>
        <v>工業団地事業特別会計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1.1399999999999999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1.1399999999999999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1.1299999999999999</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1.53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1.95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3.15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1.96</v>
      </c>
    </row>
    <row r="32" spans="1:11" x14ac:dyDescent="0.15">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5.16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4.83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4.5199999999999996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4.95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5.28</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5.62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12.83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7.07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6.27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8.9499999999999993</v>
      </c>
    </row>
    <row r="36" spans="1:16" x14ac:dyDescent="0.15">
      <c r="A36" s="175" t="str">
        <f>IF(連結実質赤字比率に係る赤字・黒字の構成分析!C$34="",NA(),連結実質赤字比率に係る赤字・黒字の構成分析!C$34)</f>
        <v>ガス事業会計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7.21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1605</v>
      </c>
      <c r="E42" s="176"/>
      <c r="F42" s="176"/>
      <c r="G42" s="176">
        <f>'実質公債費比率（分子）の構造'!L$52</f>
        <v>1569</v>
      </c>
      <c r="H42" s="176"/>
      <c r="I42" s="176"/>
      <c r="J42" s="176">
        <f>'実質公債費比率（分子）の構造'!M$52</f>
        <v>1537</v>
      </c>
      <c r="K42" s="176"/>
      <c r="L42" s="176"/>
      <c r="M42" s="176">
        <f>'実質公債費比率（分子）の構造'!N$52</f>
        <v>1484</v>
      </c>
      <c r="N42" s="176"/>
      <c r="O42" s="176"/>
      <c r="P42" s="176">
        <f>'実質公債費比率（分子）の構造'!O$52</f>
        <v>1454</v>
      </c>
    </row>
    <row r="43" spans="1:16" x14ac:dyDescent="0.15">
      <c r="A43" s="176" t="s">
        <v>16</v>
      </c>
      <c r="B43" s="176" t="str">
        <f>'実質公債費比率（分子）の構造'!K$51</f>
        <v>-</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62</v>
      </c>
      <c r="B44" s="176">
        <f>'実質公債費比率（分子）の構造'!K$50</f>
        <v>12</v>
      </c>
      <c r="C44" s="176"/>
      <c r="D44" s="176"/>
      <c r="E44" s="176">
        <f>'実質公債費比率（分子）の構造'!L$50</f>
        <v>12</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7</v>
      </c>
      <c r="C45" s="176"/>
      <c r="D45" s="176"/>
      <c r="E45" s="176">
        <f>'実質公債費比率（分子）の構造'!L$49</f>
        <v>7</v>
      </c>
      <c r="F45" s="176"/>
      <c r="G45" s="176"/>
      <c r="H45" s="176">
        <f>'実質公債費比率（分子）の構造'!M$49</f>
        <v>7</v>
      </c>
      <c r="I45" s="176"/>
      <c r="J45" s="176"/>
      <c r="K45" s="176">
        <f>'実質公債費比率（分子）の構造'!N$49</f>
        <v>6</v>
      </c>
      <c r="L45" s="176"/>
      <c r="M45" s="176"/>
      <c r="N45" s="176">
        <f>'実質公債費比率（分子）の構造'!O$49</f>
        <v>6</v>
      </c>
      <c r="O45" s="176"/>
      <c r="P45" s="176"/>
    </row>
    <row r="46" spans="1:16" x14ac:dyDescent="0.15">
      <c r="A46" s="176" t="s">
        <v>64</v>
      </c>
      <c r="B46" s="176">
        <f>'実質公債費比率（分子）の構造'!K$48</f>
        <v>746</v>
      </c>
      <c r="C46" s="176"/>
      <c r="D46" s="176"/>
      <c r="E46" s="176">
        <f>'実質公債費比率（分子）の構造'!L$48</f>
        <v>651</v>
      </c>
      <c r="F46" s="176"/>
      <c r="G46" s="176"/>
      <c r="H46" s="176">
        <f>'実質公債費比率（分子）の構造'!M$48</f>
        <v>602</v>
      </c>
      <c r="I46" s="176"/>
      <c r="J46" s="176"/>
      <c r="K46" s="176">
        <f>'実質公債費比率（分子）の構造'!N$48</f>
        <v>596</v>
      </c>
      <c r="L46" s="176"/>
      <c r="M46" s="176"/>
      <c r="N46" s="176">
        <f>'実質公債費比率（分子）の構造'!O$48</f>
        <v>639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1734</v>
      </c>
      <c r="C49" s="176"/>
      <c r="D49" s="176"/>
      <c r="E49" s="176">
        <f>'実質公債費比率（分子）の構造'!L$45</f>
        <v>1768</v>
      </c>
      <c r="F49" s="176"/>
      <c r="G49" s="176"/>
      <c r="H49" s="176">
        <f>'実質公債費比率（分子）の構造'!M$45</f>
        <v>1821</v>
      </c>
      <c r="I49" s="176"/>
      <c r="J49" s="176"/>
      <c r="K49" s="176">
        <f>'実質公債費比率（分子）の構造'!N$45</f>
        <v>1844</v>
      </c>
      <c r="L49" s="176"/>
      <c r="M49" s="176"/>
      <c r="N49" s="176">
        <f>'実質公債費比率（分子）の構造'!O$45</f>
        <v>1772</v>
      </c>
      <c r="O49" s="176"/>
      <c r="P49" s="176"/>
    </row>
    <row r="50" spans="1:16" x14ac:dyDescent="0.15">
      <c r="A50" s="176" t="s">
        <v>67</v>
      </c>
      <c r="B50" s="176" t="e">
        <f>NA()</f>
        <v>#N/A</v>
      </c>
      <c r="C50" s="176">
        <f>IF(ISNUMBER('実質公債費比率（分子）の構造'!K$53),'実質公債費比率（分子）の構造'!K$53,NA())</f>
        <v>894</v>
      </c>
      <c r="D50" s="176" t="e">
        <f>NA()</f>
        <v>#N/A</v>
      </c>
      <c r="E50" s="176" t="e">
        <f>NA()</f>
        <v>#N/A</v>
      </c>
      <c r="F50" s="176">
        <f>IF(ISNUMBER('実質公債費比率（分子）の構造'!L$53),'実質公債費比率（分子）の構造'!L$53,NA())</f>
        <v>869</v>
      </c>
      <c r="G50" s="176" t="e">
        <f>NA()</f>
        <v>#N/A</v>
      </c>
      <c r="H50" s="176" t="e">
        <f>NA()</f>
        <v>#N/A</v>
      </c>
      <c r="I50" s="176">
        <f>IF(ISNUMBER('実質公債費比率（分子）の構造'!M$53),'実質公債費比率（分子）の構造'!M$53,NA())</f>
        <v>893</v>
      </c>
      <c r="J50" s="176" t="e">
        <f>NA()</f>
        <v>#N/A</v>
      </c>
      <c r="K50" s="176" t="e">
        <f>NA()</f>
        <v>#N/A</v>
      </c>
      <c r="L50" s="176">
        <f>IF(ISNUMBER('実質公債費比率（分子）の構造'!N$53),'実質公債費比率（分子）の構造'!N$53,NA())</f>
        <v>962</v>
      </c>
      <c r="M50" s="176" t="e">
        <f>NA()</f>
        <v>#N/A</v>
      </c>
      <c r="N50" s="176" t="e">
        <f>NA()</f>
        <v>#N/A</v>
      </c>
      <c r="O50" s="176">
        <f>IF(ISNUMBER('実質公債費比率（分子）の構造'!O$53),'実質公債費比率（分子）の構造'!O$53,NA())</f>
        <v>964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16263</v>
      </c>
      <c r="E56" s="175"/>
      <c r="F56" s="175"/>
      <c r="G56" s="175">
        <f>'将来負担比率（分子）の構造'!J$52</f>
        <v>15928</v>
      </c>
      <c r="H56" s="175"/>
      <c r="I56" s="175"/>
      <c r="J56" s="175">
        <f>'将来負担比率（分子）の構造'!K$52</f>
        <v>15384</v>
      </c>
      <c r="K56" s="175"/>
      <c r="L56" s="175"/>
      <c r="M56" s="175">
        <f>'将来負担比率（分子）の構造'!L$52</f>
        <v>14701</v>
      </c>
      <c r="N56" s="175"/>
      <c r="O56" s="175"/>
      <c r="P56" s="175">
        <f>'将来負担比率（分子）の構造'!M$52</f>
        <v>14655</v>
      </c>
    </row>
    <row r="57" spans="1:16" x14ac:dyDescent="0.15">
      <c r="A57" s="175" t="s">
        <v>42</v>
      </c>
      <c r="B57" s="175"/>
      <c r="C57" s="175"/>
      <c r="D57" s="175">
        <f>'将来負担比率（分子）の構造'!I$51</f>
        <v>516</v>
      </c>
      <c r="E57" s="175"/>
      <c r="F57" s="175"/>
      <c r="G57" s="175">
        <f>'将来負担比率（分子）の構造'!J$51</f>
        <v>593</v>
      </c>
      <c r="H57" s="175"/>
      <c r="I57" s="175"/>
      <c r="J57" s="175">
        <f>'将来負担比率（分子）の構造'!K$51</f>
        <v>451</v>
      </c>
      <c r="K57" s="175"/>
      <c r="L57" s="175"/>
      <c r="M57" s="175">
        <f>'将来負担比率（分子）の構造'!L$51</f>
        <v>224</v>
      </c>
      <c r="N57" s="175"/>
      <c r="O57" s="175"/>
      <c r="P57" s="175">
        <f>'将来負担比率（分子）の構造'!M$51</f>
        <v>741</v>
      </c>
    </row>
    <row r="58" spans="1:16" x14ac:dyDescent="0.15">
      <c r="A58" s="175" t="s">
        <v>41</v>
      </c>
      <c r="B58" s="175"/>
      <c r="C58" s="175"/>
      <c r="D58" s="175">
        <f>'将来負担比率（分子）の構造'!I$50</f>
        <v>3049</v>
      </c>
      <c r="E58" s="175"/>
      <c r="F58" s="175"/>
      <c r="G58" s="175">
        <f>'将来負担比率（分子）の構造'!J$50</f>
        <v>3422</v>
      </c>
      <c r="H58" s="175"/>
      <c r="I58" s="175"/>
      <c r="J58" s="175">
        <f>'将来負担比率（分子）の構造'!K$50</f>
        <v>4781</v>
      </c>
      <c r="K58" s="175"/>
      <c r="L58" s="175"/>
      <c r="M58" s="175">
        <f>'将来負担比率（分子）の構造'!L$50</f>
        <v>5455</v>
      </c>
      <c r="N58" s="175"/>
      <c r="O58" s="175"/>
      <c r="P58" s="175">
        <f>'将来負担比率（分子）の構造'!M$50</f>
        <v>5246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2386</v>
      </c>
      <c r="C62" s="175"/>
      <c r="D62" s="175"/>
      <c r="E62" s="175">
        <f>'将来負担比率（分子）の構造'!J$45</f>
        <v>2378</v>
      </c>
      <c r="F62" s="175"/>
      <c r="G62" s="175"/>
      <c r="H62" s="175">
        <f>'将来負担比率（分子）の構造'!K$45</f>
        <v>2390</v>
      </c>
      <c r="I62" s="175"/>
      <c r="J62" s="175"/>
      <c r="K62" s="175">
        <f>'将来負担比率（分子）の構造'!L$45</f>
        <v>2394</v>
      </c>
      <c r="L62" s="175"/>
      <c r="M62" s="175"/>
      <c r="N62" s="175">
        <f>'将来負担比率（分子）の構造'!M$45</f>
        <v>2470</v>
      </c>
      <c r="O62" s="175"/>
      <c r="P62" s="175"/>
    </row>
    <row r="63" spans="1:16" x14ac:dyDescent="0.15">
      <c r="A63" s="175" t="s">
        <v>34</v>
      </c>
      <c r="B63" s="175">
        <f>'将来負担比率（分子）の構造'!I$44</f>
        <v>86</v>
      </c>
      <c r="C63" s="175"/>
      <c r="D63" s="175"/>
      <c r="E63" s="175">
        <f>'将来負担比率（分子）の構造'!J$44</f>
        <v>79</v>
      </c>
      <c r="F63" s="175"/>
      <c r="G63" s="175"/>
      <c r="H63" s="175">
        <f>'将来負担比率（分子）の構造'!K$44</f>
        <v>73</v>
      </c>
      <c r="I63" s="175"/>
      <c r="J63" s="175"/>
      <c r="K63" s="175">
        <f>'将来負担比率（分子）の構造'!L$44</f>
        <v>67</v>
      </c>
      <c r="L63" s="175"/>
      <c r="M63" s="175"/>
      <c r="N63" s="175">
        <f>'将来負担比率（分子）の構造'!M$44</f>
        <v>62</v>
      </c>
      <c r="O63" s="175"/>
      <c r="P63" s="175"/>
    </row>
    <row r="64" spans="1:16" x14ac:dyDescent="0.15">
      <c r="A64" s="175" t="s">
        <v>33</v>
      </c>
      <c r="B64" s="175">
        <f>'将来負担比率（分子）の構造'!I$43</f>
        <v>6338</v>
      </c>
      <c r="C64" s="175"/>
      <c r="D64" s="175"/>
      <c r="E64" s="175">
        <f>'将来負担比率（分子）の構造'!J$43</f>
        <v>5779</v>
      </c>
      <c r="F64" s="175"/>
      <c r="G64" s="175"/>
      <c r="H64" s="175">
        <f>'将来負担比率（分子）の構造'!K$43</f>
        <v>5309</v>
      </c>
      <c r="I64" s="175"/>
      <c r="J64" s="175"/>
      <c r="K64" s="175">
        <f>'将来負担比率（分子）の構造'!L$43</f>
        <v>4759</v>
      </c>
      <c r="L64" s="175"/>
      <c r="M64" s="175"/>
      <c r="N64" s="175">
        <f>'将来負担比率（分子）の構造'!M$43</f>
        <v>4538</v>
      </c>
      <c r="O64" s="175"/>
      <c r="P64" s="175"/>
    </row>
    <row r="65" spans="1:16" x14ac:dyDescent="0.15">
      <c r="A65" s="175" t="s">
        <v>32</v>
      </c>
      <c r="B65" s="175">
        <f>'将来負担比率（分子）の構造'!I$42</f>
        <v>11</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16376</v>
      </c>
      <c r="C66" s="175"/>
      <c r="D66" s="175"/>
      <c r="E66" s="175">
        <f>'将来負担比率（分子）の構造'!J$41</f>
        <v>16541</v>
      </c>
      <c r="F66" s="175"/>
      <c r="G66" s="175"/>
      <c r="H66" s="175">
        <f>'将来負担比率（分子）の構造'!K$41</f>
        <v>15957</v>
      </c>
      <c r="I66" s="175"/>
      <c r="J66" s="175"/>
      <c r="K66" s="175">
        <f>'将来負担比率（分子）の構造'!L$41</f>
        <v>14993</v>
      </c>
      <c r="L66" s="175"/>
      <c r="M66" s="175"/>
      <c r="N66" s="175">
        <f>'将来負担比率（分子）の構造'!M$41</f>
        <v>15567</v>
      </c>
      <c r="O66" s="175"/>
      <c r="P66" s="175"/>
    </row>
    <row r="67" spans="1:16" x14ac:dyDescent="0.15">
      <c r="A67" s="175" t="s">
        <v>71</v>
      </c>
      <c r="B67" s="175" t="e">
        <f>NA()</f>
        <v>#N/A</v>
      </c>
      <c r="C67" s="175">
        <f>IF(ISNUMBER('将来負担比率（分子）の構造'!I$53), IF('将来負担比率（分子）の構造'!I$53 &lt; 0, 0, '将来負担比率（分子）の構造'!I$53), NA())</f>
        <v>5371</v>
      </c>
      <c r="D67" s="175" t="e">
        <f>NA()</f>
        <v>#N/A</v>
      </c>
      <c r="E67" s="175" t="e">
        <f>NA()</f>
        <v>#N/A</v>
      </c>
      <c r="F67" s="175">
        <f>IF(ISNUMBER('将来負担比率（分子）の構造'!J$53), IF('将来負担比率（分子）の構造'!J$53 &lt; 0, 0, '将来負担比率（分子）の構造'!J$53), NA())</f>
        <v>4835</v>
      </c>
      <c r="G67" s="175" t="e">
        <f>NA()</f>
        <v>#N/A</v>
      </c>
      <c r="H67" s="175" t="e">
        <f>NA()</f>
        <v>#N/A</v>
      </c>
      <c r="I67" s="175">
        <f>IF(ISNUMBER('将来負担比率（分子）の構造'!K$53), IF('将来負担比率（分子）の構造'!K$53 &lt; 0, 0, '将来負担比率（分子）の構造'!K$53), NA())</f>
        <v>3112</v>
      </c>
      <c r="J67" s="175" t="e">
        <f>NA()</f>
        <v>#N/A</v>
      </c>
      <c r="K67" s="175" t="e">
        <f>NA()</f>
        <v>#N/A</v>
      </c>
      <c r="L67" s="175">
        <f>IF(ISNUMBER('将来負担比率（分子）の構造'!L$53), IF('将来負担比率（分子）の構造'!L$53 &lt; 0, 0, '将来負担比率（分子）の構造'!L$53), NA())</f>
        <v>1833</v>
      </c>
      <c r="M67" s="175" t="e">
        <f>NA()</f>
        <v>#N/A</v>
      </c>
      <c r="N67" s="175" t="e">
        <f>NA()</f>
        <v>#N/A</v>
      </c>
      <c r="O67" s="175">
        <f>IF(ISNUMBER('将来負担比率（分子）の構造'!M$53), IF('将来負担比率（分子）の構造'!M$53 &lt; 0, 0, '将来負担比率（分子）の構造'!M$53), NA())</f>
        <v>1996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4067</v>
      </c>
      <c r="C72" s="179">
        <f>基金残高に係る経年分析!G55</f>
        <v>4740</v>
      </c>
      <c r="D72" s="179">
        <f>基金残高に係る経年分析!H55</f>
        <v>4829</v>
      </c>
    </row>
    <row r="73" spans="1:16" x14ac:dyDescent="0.15">
      <c r="A73" s="178" t="s">
        <v>74</v>
      </c>
      <c r="B73" s="179">
        <f>基金残高に係る経年分析!F56</f>
        <v>14</v>
      </c>
      <c r="C73" s="179">
        <f>基金残高に係る経年分析!G56</f>
        <v>14</v>
      </c>
      <c r="D73" s="179">
        <f>基金残高に係る経年分析!H56</f>
        <v>61</v>
      </c>
    </row>
    <row r="74" spans="1:16" x14ac:dyDescent="0.15">
      <c r="A74" s="178" t="s">
        <v>75</v>
      </c>
      <c r="B74" s="179">
        <f>基金残高に係る経年分析!F57</f>
        <v>3442</v>
      </c>
      <c r="C74" s="179">
        <f>基金残高に係る経年分析!G57</f>
        <v>3313</v>
      </c>
      <c r="D74" s="179">
        <f>基金残高に係る経年分析!H57</f>
        <v>3072</v>
      </c>
    </row>
  </sheetData>
  <sheetProtection algorithmName="SHA-512" hashValue="nNvkLpUeNF36fDyaGpC81OGao2aSxFbhbKiRYhcSy28PUQXNDOk+YsSouH3ISBWsyJWMZbLhyiQ/bMKvCNc1cg==" saltValue="ob2eXfiQ5kfbS1ZGFdhb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kikaku03</cp:lastModifiedBy>
  <cp:lastPrinted>2025-03-13T11:12:58Z</cp:lastPrinted>
  <dcterms:created xsi:type="dcterms:W3CDTF">2025-02-19T02:05:23Z</dcterms:created>
  <dcterms:modified xsi:type="dcterms:W3CDTF">2025-03-31T04:28:36Z</dcterms:modified>
  <cp:category/>
</cp:coreProperties>
</file>